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C:\Users\weerschrhm\Downloads\"/>
    </mc:Choice>
  </mc:AlternateContent>
  <xr:revisionPtr revIDLastSave="0" documentId="13_ncr:1_{9F005481-13C7-428B-BC40-0A584FFE3ECC}" xr6:coauthVersionLast="36" xr6:coauthVersionMax="36" xr10:uidLastSave="{00000000-0000-0000-0000-000000000000}"/>
  <bookViews>
    <workbookView xWindow="0" yWindow="0" windowWidth="28800" windowHeight="12105" tabRatio="811" xr2:uid="{00000000-000D-0000-FFFF-FFFF00000000}"/>
  </bookViews>
  <sheets>
    <sheet name="Limburgse norm" sheetId="3" r:id="rId1"/>
    <sheet name="Bewustwording &amp; organisatie" sheetId="1" r:id="rId2"/>
    <sheet name="Integriteit &amp; veilige werkomgev" sheetId="4" r:id="rId3"/>
    <sheet name="Veilige publieke taak" sheetId="5" r:id="rId4"/>
    <sheet name="Informatie &amp; informatiebeveilig" sheetId="6" r:id="rId5"/>
    <sheet name="Beleid en handhaving" sheetId="7" r:id="rId6"/>
    <sheet name="Communicatie" sheetId="8" r:id="rId7"/>
    <sheet name="Setup" sheetId="2" state="hidden" r:id="rId8"/>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 i="1" l="1"/>
  <c r="B10" i="2" l="1"/>
  <c r="H8" i="3" l="1"/>
  <c r="D8" i="3"/>
  <c r="F8" i="3"/>
  <c r="H13" i="3"/>
  <c r="H12" i="3"/>
  <c r="H11" i="3"/>
  <c r="H10" i="3"/>
  <c r="H9" i="3"/>
  <c r="F13" i="3"/>
  <c r="F12" i="3"/>
  <c r="F11" i="3"/>
  <c r="F10" i="3"/>
  <c r="F9" i="3"/>
  <c r="D13" i="3"/>
  <c r="D12" i="3"/>
  <c r="D11" i="3"/>
  <c r="D10" i="3"/>
  <c r="D9" i="3"/>
  <c r="B13" i="3" l="1"/>
  <c r="B12" i="3"/>
  <c r="B9" i="3" l="1"/>
  <c r="B10" i="3"/>
  <c r="B11" i="3"/>
  <c r="C5" i="2" l="1"/>
  <c r="C4" i="2"/>
  <c r="C3" i="2"/>
  <c r="D3" i="2"/>
  <c r="E3" i="2"/>
  <c r="F3" i="2"/>
  <c r="D4" i="2"/>
  <c r="E4" i="2"/>
  <c r="F4" i="2"/>
  <c r="D5" i="2"/>
  <c r="E5" i="2"/>
  <c r="F5" i="2"/>
  <c r="B5" i="2"/>
  <c r="B4" i="2"/>
  <c r="B3" i="2"/>
  <c r="B8" i="3"/>
</calcChain>
</file>

<file path=xl/sharedStrings.xml><?xml version="1.0" encoding="utf-8"?>
<sst xmlns="http://schemas.openxmlformats.org/spreadsheetml/2006/main" count="298" uniqueCount="172">
  <si>
    <t>Wij hebben structureel oog voor de aanpak van ondermijnende criminaliteit.</t>
  </si>
  <si>
    <t>1.1</t>
  </si>
  <si>
    <t xml:space="preserve">De organisatie stelt een weerbaarheidsscan op. </t>
  </si>
  <si>
    <t>De bestuurder heeft structureel oog voor het thema ondermijning.</t>
  </si>
  <si>
    <t>Er zijn een of meer medewerker (deels) vrijgemaakt voor de aanpak van ondermijning.</t>
  </si>
  <si>
    <t>De aanpak van ondermijning wordt aangestuurd door de medewerker met vakgebied veiligheid.</t>
  </si>
  <si>
    <t>Meerdere afdelingen onderkennen dat de ondermijning hun portefeuille raakt.</t>
  </si>
  <si>
    <t>1.2</t>
  </si>
  <si>
    <t>1.3</t>
  </si>
  <si>
    <t>De medewerker met vakgebied veiligheid heeft structureel oog voor het thema ondermijning 
en is in staat signalen van ondermijning te herkennen.</t>
  </si>
  <si>
    <t>Wij besteden binnen de eigen organisatie periodiek aandacht aan weerbaarheid en actuele 
ondermijningsthema’s. Dit doen wij organisatiebreed op het niveau van eigen medewerkers, bestuurders en raadsleden.</t>
  </si>
  <si>
    <t>Wij benaderen ondermijningsvraagstukken zoveel als mogelijk integraal. Alle afdelingen 
werken samen aan de aanpak van ondermijning en/of voeren projecten uit waarbij aandacht is voor ondermijning.</t>
  </si>
  <si>
    <t>Wij werken samen met relevante publieke- en private partners in de aanpak van ondermijning.</t>
  </si>
  <si>
    <t>1.4</t>
  </si>
  <si>
    <t>MT/directie en het college van B&amp;W onderkennen de problematiek: ondermijning raakt 
de gehele organisatie en dit kan leiden tot dilemma’s.</t>
  </si>
  <si>
    <t xml:space="preserve">1.  </t>
  </si>
  <si>
    <t>Processtappen</t>
  </si>
  <si>
    <t>Actiehouder</t>
  </si>
  <si>
    <t>Status</t>
  </si>
  <si>
    <t>In behandeling</t>
  </si>
  <si>
    <t>Bewustwording &amp; organisatie</t>
  </si>
  <si>
    <t>Integriteit &amp; veilige werkomgeving</t>
  </si>
  <si>
    <t xml:space="preserve">2.  </t>
  </si>
  <si>
    <t>Wij hebben integriteitsbeleid vastgesteld.</t>
  </si>
  <si>
    <t>2.1</t>
  </si>
  <si>
    <t>Wij zorgen voor een actuele gedragscode gebaseerd op de meest recente wetgeving en handreikingen.</t>
  </si>
  <si>
    <t>2.2</t>
  </si>
  <si>
    <t>Wij bespreken het thema integriteit en netwerkbewustzijn – onder meer in relatie tot ondermijning.</t>
  </si>
  <si>
    <t>2.3</t>
  </si>
  <si>
    <t>Wij zorgen ervoor dat bij een vertrouwenspersoon en/of vertrouwenscommissie melding van mogelijke integriteitsschendingen kan worden gedaan.</t>
  </si>
  <si>
    <t xml:space="preserve">Er is een meldingsregeling voor schendingen en klachten. </t>
  </si>
  <si>
    <t>2.4</t>
  </si>
  <si>
    <t>Wij hebben een protocol waarin beschreven staat hoe te handelen bij (vermeende) schending van integriteit.</t>
  </si>
  <si>
    <t>2.5</t>
  </si>
  <si>
    <t>Wij zijn alert op mogelijke integriteitsvraagstukken.</t>
  </si>
  <si>
    <t>2.6</t>
  </si>
  <si>
    <t>De agenda’s van diverse overleggen worden gescreend op mogelijke integriteitsvraagstukken.</t>
  </si>
  <si>
    <t>Wij laten voor kandidaat-bestuurders een risicoanalyse uitvoeren conform de meest recente handreiking van het ministerie van BZK.</t>
  </si>
  <si>
    <t>2.7</t>
  </si>
  <si>
    <t>Wij adviseren politieke partijen voor kandidaatraadsleden een risicoanalyse uit te voeren conform de meest recente handreiking van het ministerie van BZK.</t>
  </si>
  <si>
    <t>2.8</t>
  </si>
  <si>
    <t>Wij besteden bij de eed- of belofteaflegging van nieuwe medewerkers specifiek aandacht aan integriteit en netwerkbewustzijn, onder meer in relatie tot ondermijning.</t>
  </si>
  <si>
    <t>2.9</t>
  </si>
  <si>
    <t xml:space="preserve">Nieuwe medewerkers leggen de ambtseed/ -belofte af. </t>
  </si>
  <si>
    <t>Wij nemen in de overeenkomst met ingehuurde en tijdelijke medewerkers waarbij geen eed- en belofteaflegging plaatsvindt is een clausule met een geheimhoudingsplicht opgenomen.</t>
  </si>
  <si>
    <t>2.10</t>
  </si>
  <si>
    <t>2.11</t>
  </si>
  <si>
    <t xml:space="preserve">Wij hebben in een besluit bepaald welke VOG-screening  plaatsvindt per profiel of functieaspect. </t>
  </si>
  <si>
    <t>Wij onderkennen het belang van het gedegen screenen van (nieuwe) medewerkers die werkzaam zijn in het veiligheidsdomein en/of gerelateerd aan de ondermijningsaanpak.</t>
  </si>
  <si>
    <t>2.12</t>
  </si>
  <si>
    <t>1.</t>
  </si>
  <si>
    <t>2.</t>
  </si>
  <si>
    <t>3.</t>
  </si>
  <si>
    <t>4.</t>
  </si>
  <si>
    <t>5.</t>
  </si>
  <si>
    <t>Wij hebben een actueel agressieprotocol en dragen dit actief uit.</t>
  </si>
  <si>
    <t>3.1</t>
  </si>
  <si>
    <t>De organistatie heeft een toegankelijk agressieprotocol voor ambtenaren en bestuurders.</t>
  </si>
  <si>
    <t>3.2</t>
  </si>
  <si>
    <t>Wij laten intern en extern weten wat onze organisatienorm van acceptabel gedrag is en wat dit betekent voor de houding van bestuurders en medewerkers.</t>
  </si>
  <si>
    <t>Externen weten wat de organisatienorm van acceptabel gedrag is (bijv. de gedragsregels bij de ingang).</t>
  </si>
  <si>
    <t>Wij zijn ons bewust van de veiligheidsrisico´s van het verspreiden van de persoonlijke gegevens van medewerkers/ambtenaren.</t>
  </si>
  <si>
    <t>3.3</t>
  </si>
  <si>
    <t>Wij trainen onze bestuurders en medewerkers in het voorkomen van en omgaan met (digitale) agressie en geweld.</t>
  </si>
  <si>
    <t>3.4</t>
  </si>
  <si>
    <t>Wij stimuleren dat bestuurders en medewerkers elk voorval van (digitale) agressie en geweld melden of aangifte doen, en wij registreren alle voorvallen van agressie en geweld tegen bestuurders en medewerkers.</t>
  </si>
  <si>
    <t>3.5</t>
  </si>
  <si>
    <t>Wij hebben (structurele) middelen beschikbaar in de begroting zodat er bij bedreiging van bestuurders en medewerkers, op advies van het OM en de politie, passende (fysieke) beveiligingsmaatregelen getroffen kunnen worden</t>
  </si>
  <si>
    <t>3.6</t>
  </si>
  <si>
    <t>Wij verhalen de schade op de dader bij agressie en/of geweld.</t>
  </si>
  <si>
    <t>3.7</t>
  </si>
  <si>
    <t>Wij verlenen nazorg aan de bestuurder of medewerker die slachtoffer is van (digitale) agressie en geweld.</t>
  </si>
  <si>
    <t>3.8</t>
  </si>
  <si>
    <t>Veilige publieke taak</t>
  </si>
  <si>
    <t>Informatiepositie &amp; Informatiebeveiliging</t>
  </si>
  <si>
    <t>Wij zorgen ervoor dat onze interne informatiepositie op het thema ondermijning inzichtelijk wordt gemaakt en wordt ingezet in de ondermijningsaanpak. Dit doen wij door het gestructureerd en op juridisch verantwoorde wijze verzamelen, verwerken en delen van informatie.</t>
  </si>
  <si>
    <t>4.1</t>
  </si>
  <si>
    <t>De organisatie beschikt over een vastgesteld en gepubliceerd privacy protocol voor de informatiedeling.</t>
  </si>
  <si>
    <t>De gemeente gebruikt open bronnen ter verrijking van signalen van ondermijning.</t>
  </si>
  <si>
    <t xml:space="preserve">De organisatie verwerkt en analyseert signalen en informatie. </t>
  </si>
  <si>
    <t>De organisatie heeft een informatiepositie op het gebied van ondermijning.</t>
  </si>
  <si>
    <t>De organisatie zorgt ervoor dat medewerkers voldoende kennis hebben over informatiedeling.</t>
  </si>
  <si>
    <t>4.2</t>
  </si>
  <si>
    <t>Wij hebben een centraal meldpunt voor het ontvangen van signalen van ondermijning en dragen dit actief uit.</t>
  </si>
  <si>
    <t>De organisatie heeft een (anoniem) meldpunt voor signalen van ondermijning.</t>
  </si>
  <si>
    <t>De organisatie koppelt de uitkomst en/of resultaten van de signalen van ondermijning terug bij een niet anonieme melding.</t>
  </si>
  <si>
    <t>De organisatie is partner van Meld Misdaad Anoniem (M.).</t>
  </si>
  <si>
    <t>4.3</t>
  </si>
  <si>
    <t>Wij beleggen de rol van coördinator bestuurlijke aanpak bij een medewerker die signalen van ondermijning, het meldpunt en het werkproces coördineert.</t>
  </si>
  <si>
    <t>4.4</t>
  </si>
  <si>
    <t>Wij zorgen voor een intern periodiek overleg/lokaal overleg waarbij signalen van ondermijning worden besproken.</t>
  </si>
  <si>
    <t>4.5</t>
  </si>
  <si>
    <t>Wij zorgen voor een periodieke ondermijningstafel met de integrale overheidspartners waar signalen van ondermijning worden besproken.</t>
  </si>
  <si>
    <t>4.6</t>
  </si>
  <si>
    <t>Wij waarborgen een adequate en juiste informatiebeveiliging.</t>
  </si>
  <si>
    <t>4.7</t>
  </si>
  <si>
    <t>Wij hebben ons eigen huis op orde door verantwoordlijkheid te nemen voor het goed functioneren van de eigen digitale systemen.</t>
  </si>
  <si>
    <t>Wij voldoen aan de Baseline Informatiebeveiliging Overheid (hierna: BIO).</t>
  </si>
  <si>
    <t>Beleid &amp; Handhaving</t>
  </si>
  <si>
    <t>Wij nemen ondermijning op in de bestuurlijke plannen denk aan het integraal veiligheidsplan en geven de aanpak verder vorm in het daarbij behorende uitvoeringsplan.</t>
  </si>
  <si>
    <t>5.1</t>
  </si>
  <si>
    <t xml:space="preserve">Er is specifiek beleid voor de aanpak van ondermijning. </t>
  </si>
  <si>
    <t>Veiligheid benadert proactief andere afdelingen voor beleidswijzigingen.</t>
  </si>
  <si>
    <t xml:space="preserve">Wij hebben in onze APV artikelen opgenomen t.b.v. de aanpak van ondermijning en passen deze ook daadwerkelijk toe. </t>
  </si>
  <si>
    <t>Wij zullen periodiek bijeenkomen om de inzet van het bestuurlijk instrumentarium te evalueren, kennis en ervaringen te delen en eventuele knelpunten in de aanpak te bespreken en de speerpunten voor de komende periode te benoemen.</t>
  </si>
  <si>
    <t>5.2</t>
  </si>
  <si>
    <t>5.3</t>
  </si>
  <si>
    <t>5.4</t>
  </si>
  <si>
    <t>Wij zorgen voor actueel Bibob-beleid, waarin de overheidsbeslissingen zijn opgenomen die onder de toepassing van de Wet Bibob vallen, al dan niet via een ‘kan’-bepaling.</t>
  </si>
  <si>
    <t xml:space="preserve">De organisatie heeft een BIBOB beleid en past dit ook daadwerkelijk toe. </t>
  </si>
  <si>
    <t>Wij beschikken over Bibob-medewerkers die voldoende zijn toegerust om uitvoering te geven aan de Wet Bibob en komen periodiek bijeen om kennis en ervaringen uit te wisselen.</t>
  </si>
  <si>
    <t>5.5</t>
  </si>
  <si>
    <t>Er is een Bibob-medewerker (taakaccenthouder).</t>
  </si>
  <si>
    <t>De organisatie neemt deel aan de periodieke bijeenkomsten die worden georganiseerd door RIEC Limburg.</t>
  </si>
  <si>
    <t>Wij zorgen dat medewerkers uit de verschillende beleidsdomeinen die aanvragen voor beschikkingen en overeenkomsten in behandeling nemen bekend zijn met het Bibob-beleid en de toepassing daarvan.</t>
  </si>
  <si>
    <t>5.6</t>
  </si>
  <si>
    <t>Algemene Plaatselijke Verordening</t>
  </si>
  <si>
    <t>Wet Bibob</t>
  </si>
  <si>
    <t>Wet Damocles (Opiumwet)</t>
  </si>
  <si>
    <t>Wij hebben actueel Damocles-beleid (artikel 13b Opiumwet).</t>
  </si>
  <si>
    <t>5.7</t>
  </si>
  <si>
    <t>Wij beschikken over medewerkers die voldoende zijn toegerust om uitvoering te geven aan de Wet Damocles.</t>
  </si>
  <si>
    <t>5.8</t>
  </si>
  <si>
    <t>Bestuurlijke en integrale uitvoeringskracht</t>
  </si>
  <si>
    <t>Wij borgen onze uitvoeringskracht door mono- en multidisciplinaire controles uit te voeren.</t>
  </si>
  <si>
    <t>5.9</t>
  </si>
  <si>
    <t>Informatie-gestuurde gemeentelijke controles (meerdere afdelingen).</t>
  </si>
  <si>
    <t>Routinematige monodisciplinaire controles.</t>
  </si>
  <si>
    <t xml:space="preserve">Multidisciplinaire controles. </t>
  </si>
  <si>
    <t>Toezichthouders en BOA’s worden opgeleid in het herkennen van signalen en toepassen van bevoegdheden.</t>
  </si>
  <si>
    <t>6.</t>
  </si>
  <si>
    <t>Communicatie</t>
  </si>
  <si>
    <t>6.1</t>
  </si>
  <si>
    <t>Wij hebben een interne en externe communicatiestrategie gericht op de aanpak van ondermijning.</t>
  </si>
  <si>
    <t>De organisatie heeft een communicatiestrategie en planning over de aanpak van ondermijning.</t>
  </si>
  <si>
    <t>Wij communiceren zelf en samen met partners in de aanpak van ondermijning.</t>
  </si>
  <si>
    <t>6.2</t>
  </si>
  <si>
    <t>Wij stimuleren door middel van communicatie bewustwording en signalering van ondermijning bij de lokale bevolking, maatschappelijke organisaties en het bedrijfsleven.</t>
  </si>
  <si>
    <t>6.3</t>
  </si>
  <si>
    <t>Communicatie wordt gericht ingezet om doelgroepen te activeren om een bijdrage te leveren in de aanpak van ondermijning.</t>
  </si>
  <si>
    <t>Checklist Limburgse Norm</t>
  </si>
  <si>
    <t>Gemeente:</t>
  </si>
  <si>
    <t>Telefoon:</t>
  </si>
  <si>
    <t>Contactpersoon</t>
  </si>
  <si>
    <t>Er ligt een besluit waarin is bepaald op welk profiel of aanvullend functieaspect de VOG of VGB-screening plaatsvindt.</t>
  </si>
  <si>
    <t>●   Ambtenaren en bestuurders worden gestimuleerd in alle gevallen van agressie en geweld te melden/aangifte te doen.</t>
  </si>
  <si>
    <t>●   Alle voorvallen van agressie en geweld worden geregistreerd.</t>
  </si>
  <si>
    <t>De integrale uitvoeringskracht wordt periodiek geëvalueerd.</t>
  </si>
  <si>
    <t>De organisatie zet communicatie in bij de aanpak van ondermijning.</t>
  </si>
  <si>
    <t>In de APV zijn artikelen opgenomen ten behoeve van de aanpak van ondermijning en passen deze ook waar mogelijk daadwerkelijk toegepast.</t>
  </si>
  <si>
    <t>Bewustwording van ondemijning ondernemers</t>
  </si>
  <si>
    <t>Bewustwording van ondemijning burgers</t>
  </si>
  <si>
    <t>Bewustwording van ondemijning maatschappelijke partners</t>
  </si>
  <si>
    <t>Samenwerkingsverband met Horeca</t>
  </si>
  <si>
    <t>Samenwerkingsverband met overige ondernemers</t>
  </si>
  <si>
    <t>Samenwerkingsverband met partners waar gemeentelijke taken bij zijn uitbesteed</t>
  </si>
  <si>
    <t>Samenwerkingsverband met woningcoörperaties</t>
  </si>
  <si>
    <t>Samenwerkingsverband met PVO</t>
  </si>
  <si>
    <t>Wij verwerken signalen volgens een vastgesteld werkproces en de richtlijnen voor interne gegevensdeling (AVG-proof).</t>
  </si>
  <si>
    <t>Doelgroep bedrijfleven.</t>
  </si>
  <si>
    <t>Doelgroep maatschappelijke organisaties.</t>
  </si>
  <si>
    <t>Doelgroep burgers.</t>
  </si>
  <si>
    <t>Bewustwordingssessie voor bestuur.</t>
  </si>
  <si>
    <t>Bewustwordingssessie voor ambtelijke organisatie.</t>
  </si>
  <si>
    <t>Check</t>
  </si>
  <si>
    <t>Versie: 04-03-2024</t>
  </si>
  <si>
    <t>Voldoet niet</t>
  </si>
  <si>
    <t>Voldoet</t>
  </si>
  <si>
    <t>Wat heb je gedaan?</t>
  </si>
  <si>
    <t>Wat ga je doen</t>
  </si>
  <si>
    <t>www.limburgsenorm.nl</t>
  </si>
  <si>
    <t>Voor vragen en toelichting over naastgelegen tabbladen zie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</si>
</sst>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0"/>
      <color theme="1"/>
      <name val="Verdana"/>
      <family val="2"/>
    </font>
    <font>
      <b/>
      <sz val="10"/>
      <color theme="1"/>
      <name val="Verdana"/>
      <family val="2"/>
    </font>
    <font>
      <sz val="10"/>
      <color theme="0"/>
      <name val="Verdana"/>
      <family val="2"/>
    </font>
    <font>
      <b/>
      <sz val="20"/>
      <color theme="0"/>
      <name val="Verdana"/>
      <family val="2"/>
    </font>
    <font>
      <u/>
      <sz val="11"/>
      <color theme="10"/>
      <name val="Calibri"/>
      <family val="2"/>
      <scheme val="minor"/>
    </font>
  </fonts>
  <fills count="5">
    <fill>
      <patternFill patternType="none"/>
    </fill>
    <fill>
      <patternFill patternType="gray125"/>
    </fill>
    <fill>
      <patternFill patternType="solid">
        <fgColor rgb="FF7A39DF"/>
        <bgColor indexed="64"/>
      </patternFill>
    </fill>
    <fill>
      <patternFill patternType="solid">
        <fgColor theme="0"/>
        <bgColor indexed="64"/>
      </patternFill>
    </fill>
    <fill>
      <patternFill patternType="solid">
        <fgColor rgb="FFEBE1FA"/>
        <bgColor indexed="64"/>
      </patternFill>
    </fill>
  </fills>
  <borders count="26">
    <border>
      <left/>
      <right/>
      <top/>
      <bottom/>
      <diagonal/>
    </border>
    <border>
      <left/>
      <right/>
      <top style="thick">
        <color rgb="FF7A39DF"/>
      </top>
      <bottom style="hair">
        <color rgb="FF7A39DF"/>
      </bottom>
      <diagonal/>
    </border>
    <border>
      <left/>
      <right/>
      <top/>
      <bottom style="hair">
        <color rgb="FF7A39DF"/>
      </bottom>
      <diagonal/>
    </border>
    <border>
      <left/>
      <right/>
      <top/>
      <bottom style="hair">
        <color auto="1"/>
      </bottom>
      <diagonal/>
    </border>
    <border>
      <left style="hair">
        <color rgb="FF7A39DF"/>
      </left>
      <right style="hair">
        <color rgb="FF7A39DF"/>
      </right>
      <top/>
      <bottom/>
      <diagonal/>
    </border>
    <border>
      <left style="hair">
        <color rgb="FF7A39DF"/>
      </left>
      <right style="hair">
        <color rgb="FF7A39DF"/>
      </right>
      <top style="thick">
        <color rgb="FF7A39DF"/>
      </top>
      <bottom style="hair">
        <color rgb="FF7A39DF"/>
      </bottom>
      <diagonal/>
    </border>
    <border>
      <left style="hair">
        <color rgb="FF7A39DF"/>
      </left>
      <right style="hair">
        <color rgb="FF7A39DF"/>
      </right>
      <top/>
      <bottom style="hair">
        <color rgb="FF7A39DF"/>
      </bottom>
      <diagonal/>
    </border>
    <border>
      <left style="hair">
        <color rgb="FF7A39DF"/>
      </left>
      <right style="hair">
        <color rgb="FF7A39DF"/>
      </right>
      <top/>
      <bottom style="hair">
        <color auto="1"/>
      </bottom>
      <diagonal/>
    </border>
    <border>
      <left/>
      <right/>
      <top/>
      <bottom style="thick">
        <color rgb="FF7A39DF"/>
      </bottom>
      <diagonal/>
    </border>
    <border>
      <left style="hair">
        <color rgb="FF7A39DF"/>
      </left>
      <right/>
      <top/>
      <bottom/>
      <diagonal/>
    </border>
    <border>
      <left style="hair">
        <color rgb="FF7A39DF"/>
      </left>
      <right style="hair">
        <color rgb="FF7A39DF"/>
      </right>
      <top/>
      <bottom style="thick">
        <color rgb="FF7A39DF"/>
      </bottom>
      <diagonal/>
    </border>
    <border>
      <left style="hair">
        <color rgb="FF7A39DF"/>
      </left>
      <right/>
      <top/>
      <bottom style="thick">
        <color rgb="FF7A39DF"/>
      </bottom>
      <diagonal/>
    </border>
    <border>
      <left style="hair">
        <color rgb="FF7A39DF"/>
      </left>
      <right/>
      <top/>
      <bottom style="hair">
        <color rgb="FF7A39DF"/>
      </bottom>
      <diagonal/>
    </border>
    <border>
      <left/>
      <right/>
      <top style="hair">
        <color rgb="FF7A39DF"/>
      </top>
      <bottom style="hair">
        <color rgb="FF7A39DF"/>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333F48"/>
      </left>
      <right/>
      <top style="thin">
        <color rgb="FF333F48"/>
      </top>
      <bottom style="thin">
        <color rgb="FF333F48"/>
      </bottom>
      <diagonal/>
    </border>
    <border>
      <left/>
      <right/>
      <top style="thin">
        <color rgb="FF333F48"/>
      </top>
      <bottom style="thin">
        <color rgb="FF333F48"/>
      </bottom>
      <diagonal/>
    </border>
    <border>
      <left/>
      <right style="thin">
        <color rgb="FF333F48"/>
      </right>
      <top style="thin">
        <color rgb="FF333F48"/>
      </top>
      <bottom style="thin">
        <color rgb="FF333F48"/>
      </bottom>
      <diagonal/>
    </border>
    <border>
      <left style="hair">
        <color rgb="FF7A39DF"/>
      </left>
      <right style="hair">
        <color rgb="FF7A39DF"/>
      </right>
      <top style="thick">
        <color rgb="FF7A39DF"/>
      </top>
      <bottom/>
      <diagonal/>
    </border>
    <border>
      <left style="hair">
        <color rgb="FF7A39DF"/>
      </left>
      <right/>
      <top style="thick">
        <color rgb="FF7A39DF"/>
      </top>
      <bottom/>
      <diagonal/>
    </border>
    <border>
      <left style="hair">
        <color indexed="64"/>
      </left>
      <right style="hair">
        <color rgb="FF7A39DF"/>
      </right>
      <top style="hair">
        <color indexed="64"/>
      </top>
      <bottom style="hair">
        <color indexed="64"/>
      </bottom>
      <diagonal/>
    </border>
    <border>
      <left style="hair">
        <color rgb="FF7A39DF"/>
      </left>
      <right style="hair">
        <color indexed="64"/>
      </right>
      <top style="hair">
        <color indexed="64"/>
      </top>
      <bottom style="hair">
        <color indexed="64"/>
      </bottom>
      <diagonal/>
    </border>
    <border>
      <left style="hair">
        <color rgb="FF7A39DF"/>
      </left>
      <right style="hair">
        <color rgb="FF7A39DF"/>
      </right>
      <top style="hair">
        <color auto="1"/>
      </top>
      <bottom style="hair">
        <color indexed="64"/>
      </bottom>
      <diagonal/>
    </border>
    <border>
      <left style="hair">
        <color rgb="FF7A39DF"/>
      </left>
      <right style="hair">
        <color rgb="FF7A39DF"/>
      </right>
      <top style="thick">
        <color rgb="FF7A39DF"/>
      </top>
      <bottom style="hair">
        <color indexed="64"/>
      </bottom>
      <diagonal/>
    </border>
  </borders>
  <cellStyleXfs count="2">
    <xf numFmtId="0" fontId="0" fillId="0" borderId="0"/>
    <xf numFmtId="0" fontId="6" fillId="0" borderId="0" applyNumberFormat="0" applyFill="0" applyBorder="0" applyAlignment="0" applyProtection="0"/>
  </cellStyleXfs>
  <cellXfs count="105">
    <xf numFmtId="0" fontId="0" fillId="0" borderId="0" xfId="0"/>
    <xf numFmtId="0" fontId="2" fillId="2" borderId="0" xfId="0" applyFont="1" applyFill="1"/>
    <xf numFmtId="0" fontId="2" fillId="2" borderId="0" xfId="0" applyFont="1" applyFill="1" applyAlignment="1">
      <alignment wrapText="1"/>
    </xf>
    <xf numFmtId="0" fontId="0" fillId="2" borderId="0" xfId="0" applyFill="1"/>
    <xf numFmtId="0" fontId="2" fillId="2" borderId="0" xfId="0" applyFont="1" applyFill="1" applyAlignment="1">
      <alignment vertical="top"/>
    </xf>
    <xf numFmtId="0" fontId="0" fillId="2" borderId="0" xfId="0" applyFill="1" applyAlignment="1">
      <alignment wrapText="1"/>
    </xf>
    <xf numFmtId="0" fontId="0" fillId="2" borderId="0" xfId="0" applyFill="1" applyAlignment="1">
      <alignment vertical="top"/>
    </xf>
    <xf numFmtId="0" fontId="2" fillId="3" borderId="0" xfId="0" applyFont="1" applyFill="1"/>
    <xf numFmtId="0" fontId="2" fillId="3" borderId="0" xfId="0" applyFont="1" applyFill="1" applyAlignment="1">
      <alignment wrapText="1"/>
    </xf>
    <xf numFmtId="0" fontId="2" fillId="3" borderId="0" xfId="0" applyFont="1" applyFill="1" applyAlignment="1">
      <alignment vertical="top"/>
    </xf>
    <xf numFmtId="0" fontId="0" fillId="3" borderId="0" xfId="0" applyFill="1" applyAlignment="1">
      <alignment wrapText="1"/>
    </xf>
    <xf numFmtId="0" fontId="0" fillId="3" borderId="0" xfId="0" applyFill="1" applyAlignment="1">
      <alignment vertical="top"/>
    </xf>
    <xf numFmtId="0" fontId="5" fillId="2" borderId="0" xfId="0" applyFont="1" applyFill="1" applyAlignment="1">
      <alignment vertical="center"/>
    </xf>
    <xf numFmtId="0" fontId="5" fillId="2" borderId="0" xfId="0" applyFont="1" applyFill="1" applyAlignment="1">
      <alignment vertical="center" wrapText="1"/>
    </xf>
    <xf numFmtId="0" fontId="2" fillId="3" borderId="1" xfId="0" applyFont="1" applyFill="1" applyBorder="1" applyAlignment="1">
      <alignment vertical="top"/>
    </xf>
    <xf numFmtId="0" fontId="2" fillId="3" borderId="1" xfId="0" applyFont="1" applyFill="1" applyBorder="1" applyAlignment="1">
      <alignment wrapText="1"/>
    </xf>
    <xf numFmtId="0" fontId="2" fillId="3" borderId="2" xfId="0" applyFont="1" applyFill="1" applyBorder="1" applyAlignment="1">
      <alignment vertical="top"/>
    </xf>
    <xf numFmtId="0" fontId="2" fillId="3" borderId="2" xfId="0" applyFont="1" applyFill="1" applyBorder="1" applyAlignment="1">
      <alignment wrapText="1"/>
    </xf>
    <xf numFmtId="0" fontId="2" fillId="3" borderId="2" xfId="0" applyFont="1" applyFill="1" applyBorder="1"/>
    <xf numFmtId="0" fontId="2" fillId="3" borderId="3" xfId="0" applyFont="1" applyFill="1" applyBorder="1" applyAlignment="1">
      <alignment vertical="top"/>
    </xf>
    <xf numFmtId="0" fontId="2" fillId="3" borderId="3" xfId="0" applyFont="1" applyFill="1" applyBorder="1" applyAlignment="1">
      <alignment wrapText="1"/>
    </xf>
    <xf numFmtId="0" fontId="2" fillId="4" borderId="2" xfId="0" applyFont="1" applyFill="1" applyBorder="1" applyAlignment="1">
      <alignment vertical="top"/>
    </xf>
    <xf numFmtId="0" fontId="2" fillId="4" borderId="2" xfId="0" applyFont="1" applyFill="1" applyBorder="1" applyAlignment="1">
      <alignment wrapText="1"/>
    </xf>
    <xf numFmtId="0" fontId="2" fillId="4" borderId="2" xfId="0" applyFont="1" applyFill="1" applyBorder="1"/>
    <xf numFmtId="0" fontId="0" fillId="4" borderId="2" xfId="0" applyFill="1" applyBorder="1" applyAlignment="1">
      <alignment vertical="top"/>
    </xf>
    <xf numFmtId="0" fontId="0" fillId="4" borderId="0" xfId="0" applyFill="1" applyAlignment="1">
      <alignment vertical="top"/>
    </xf>
    <xf numFmtId="0" fontId="2" fillId="4" borderId="0" xfId="0" applyFont="1" applyFill="1"/>
    <xf numFmtId="0" fontId="2" fillId="3" borderId="4" xfId="0" applyFont="1" applyFill="1" applyBorder="1" applyAlignment="1">
      <alignment wrapText="1"/>
    </xf>
    <xf numFmtId="0" fontId="2" fillId="3" borderId="5" xfId="0" applyFont="1" applyFill="1" applyBorder="1" applyAlignment="1">
      <alignment wrapText="1"/>
    </xf>
    <xf numFmtId="0" fontId="2" fillId="3" borderId="6" xfId="0" applyFont="1" applyFill="1" applyBorder="1" applyAlignment="1">
      <alignment wrapText="1"/>
    </xf>
    <xf numFmtId="0" fontId="2" fillId="4" borderId="6" xfId="0" applyFont="1" applyFill="1" applyBorder="1" applyAlignment="1">
      <alignment wrapText="1"/>
    </xf>
    <xf numFmtId="0" fontId="2" fillId="3" borderId="7" xfId="0" applyFont="1" applyFill="1" applyBorder="1" applyAlignment="1">
      <alignment wrapText="1"/>
    </xf>
    <xf numFmtId="0" fontId="0" fillId="3" borderId="4" xfId="0" applyFill="1" applyBorder="1" applyAlignment="1">
      <alignment wrapText="1"/>
    </xf>
    <xf numFmtId="0" fontId="0" fillId="3" borderId="6" xfId="0" applyFill="1" applyBorder="1" applyAlignment="1">
      <alignment wrapText="1"/>
    </xf>
    <xf numFmtId="0" fontId="0" fillId="4" borderId="6" xfId="0" applyFill="1" applyBorder="1" applyAlignment="1">
      <alignment wrapText="1"/>
    </xf>
    <xf numFmtId="0" fontId="1" fillId="0" borderId="0" xfId="0" applyFont="1"/>
    <xf numFmtId="0" fontId="2" fillId="4" borderId="0" xfId="0" applyFont="1" applyFill="1" applyAlignment="1">
      <alignment vertical="top"/>
    </xf>
    <xf numFmtId="0" fontId="0" fillId="3" borderId="0" xfId="0" applyFill="1"/>
    <xf numFmtId="0" fontId="2" fillId="3" borderId="0" xfId="0" applyFont="1" applyFill="1" applyBorder="1"/>
    <xf numFmtId="0" fontId="2" fillId="3" borderId="4" xfId="0" applyFont="1" applyFill="1" applyBorder="1"/>
    <xf numFmtId="0" fontId="2" fillId="3" borderId="9" xfId="0" applyFont="1" applyFill="1" applyBorder="1"/>
    <xf numFmtId="0" fontId="3" fillId="3" borderId="10" xfId="0" applyFont="1" applyFill="1" applyBorder="1"/>
    <xf numFmtId="0" fontId="3" fillId="3" borderId="11" xfId="0" applyFont="1" applyFill="1" applyBorder="1"/>
    <xf numFmtId="0" fontId="2" fillId="3" borderId="4" xfId="0" applyFont="1" applyFill="1" applyBorder="1" applyAlignment="1">
      <alignment vertical="top"/>
    </xf>
    <xf numFmtId="0" fontId="2" fillId="3" borderId="6" xfId="0" applyFont="1" applyFill="1" applyBorder="1"/>
    <xf numFmtId="0" fontId="2" fillId="3" borderId="12" xfId="0" applyFont="1" applyFill="1" applyBorder="1"/>
    <xf numFmtId="0" fontId="0" fillId="3" borderId="9" xfId="0" applyFill="1" applyBorder="1"/>
    <xf numFmtId="0" fontId="2" fillId="4" borderId="4" xfId="0" applyFont="1" applyFill="1" applyBorder="1"/>
    <xf numFmtId="0" fontId="2" fillId="4" borderId="4" xfId="0" applyFont="1" applyFill="1" applyBorder="1" applyAlignment="1">
      <alignment vertical="top"/>
    </xf>
    <xf numFmtId="0" fontId="2" fillId="4" borderId="9" xfId="0" applyFont="1" applyFill="1" applyBorder="1"/>
    <xf numFmtId="0" fontId="2" fillId="4" borderId="6" xfId="0" applyFont="1" applyFill="1" applyBorder="1"/>
    <xf numFmtId="0" fontId="2" fillId="4" borderId="12" xfId="0" applyFont="1" applyFill="1" applyBorder="1"/>
    <xf numFmtId="0" fontId="5" fillId="2" borderId="0" xfId="0" applyFont="1" applyFill="1" applyAlignment="1">
      <alignment vertical="top"/>
    </xf>
    <xf numFmtId="0" fontId="5" fillId="2" borderId="0" xfId="0" applyFont="1" applyFill="1" applyAlignment="1">
      <alignment vertical="top" wrapText="1"/>
    </xf>
    <xf numFmtId="0" fontId="4" fillId="2" borderId="0" xfId="0" applyFont="1" applyFill="1"/>
    <xf numFmtId="0" fontId="1" fillId="3" borderId="0" xfId="0" applyFont="1" applyFill="1"/>
    <xf numFmtId="0" fontId="0" fillId="3" borderId="14" xfId="0" applyFill="1" applyBorder="1"/>
    <xf numFmtId="0" fontId="0" fillId="3" borderId="15" xfId="0" applyFill="1" applyBorder="1"/>
    <xf numFmtId="0" fontId="0" fillId="3" borderId="16" xfId="0" applyFill="1" applyBorder="1"/>
    <xf numFmtId="0" fontId="0" fillId="3" borderId="17" xfId="0" applyFill="1" applyBorder="1"/>
    <xf numFmtId="0" fontId="0" fillId="3" borderId="18" xfId="0" applyFill="1" applyBorder="1"/>
    <xf numFmtId="0" fontId="0" fillId="3" borderId="19" xfId="0" applyFill="1" applyBorder="1"/>
    <xf numFmtId="0" fontId="0" fillId="3" borderId="0" xfId="0" applyFill="1" applyBorder="1"/>
    <xf numFmtId="0" fontId="2" fillId="3" borderId="0" xfId="0" applyFont="1" applyFill="1" applyAlignment="1">
      <alignment vertical="top" wrapText="1"/>
    </xf>
    <xf numFmtId="0" fontId="2" fillId="3" borderId="0" xfId="0" applyFont="1" applyFill="1" applyBorder="1" applyAlignment="1">
      <alignment vertical="top"/>
    </xf>
    <xf numFmtId="0" fontId="2" fillId="3" borderId="0" xfId="0" applyFont="1" applyFill="1" applyBorder="1" applyAlignment="1">
      <alignment wrapText="1"/>
    </xf>
    <xf numFmtId="0" fontId="2" fillId="4" borderId="0" xfId="0" applyFont="1" applyFill="1" applyAlignment="1">
      <alignment wrapText="1"/>
    </xf>
    <xf numFmtId="0" fontId="2" fillId="3" borderId="20" xfId="0" applyFont="1" applyFill="1" applyBorder="1"/>
    <xf numFmtId="0" fontId="2" fillId="3" borderId="21" xfId="0" applyFont="1" applyFill="1" applyBorder="1"/>
    <xf numFmtId="0" fontId="3" fillId="4" borderId="0" xfId="0" applyFont="1" applyFill="1" applyAlignment="1">
      <alignment horizontal="center" wrapText="1"/>
    </xf>
    <xf numFmtId="0" fontId="3" fillId="2" borderId="0" xfId="0" applyFont="1" applyFill="1" applyAlignment="1">
      <alignment horizontal="center" wrapText="1"/>
    </xf>
    <xf numFmtId="0" fontId="0" fillId="4" borderId="4" xfId="0" applyFill="1" applyBorder="1"/>
    <xf numFmtId="0" fontId="0" fillId="4" borderId="9" xfId="0" applyFill="1" applyBorder="1"/>
    <xf numFmtId="0" fontId="0" fillId="3" borderId="4" xfId="0" applyFill="1" applyBorder="1"/>
    <xf numFmtId="0" fontId="0" fillId="4" borderId="6" xfId="0" applyFill="1" applyBorder="1"/>
    <xf numFmtId="0" fontId="0" fillId="4" borderId="12" xfId="0" applyFill="1" applyBorder="1"/>
    <xf numFmtId="0" fontId="1" fillId="3" borderId="0" xfId="0" applyFont="1" applyFill="1" applyAlignment="1">
      <alignment horizontal="left"/>
    </xf>
    <xf numFmtId="0" fontId="2" fillId="3" borderId="2" xfId="0" applyFont="1" applyFill="1" applyBorder="1" applyAlignment="1">
      <alignment vertical="top" wrapText="1"/>
    </xf>
    <xf numFmtId="0" fontId="2" fillId="4" borderId="0" xfId="0" applyFont="1" applyFill="1" applyBorder="1"/>
    <xf numFmtId="0" fontId="2" fillId="4" borderId="0" xfId="0" applyFont="1" applyFill="1" applyBorder="1" applyAlignment="1">
      <alignment wrapText="1"/>
    </xf>
    <xf numFmtId="0" fontId="2" fillId="4" borderId="0" xfId="0" applyFont="1" applyFill="1" applyBorder="1" applyAlignment="1">
      <alignment vertical="top"/>
    </xf>
    <xf numFmtId="0" fontId="2" fillId="3" borderId="4" xfId="0" applyFont="1" applyFill="1" applyBorder="1" applyAlignment="1" applyProtection="1">
      <alignment vertical="top"/>
      <protection locked="0"/>
    </xf>
    <xf numFmtId="0" fontId="1" fillId="3" borderId="0" xfId="0" applyFont="1" applyFill="1" applyAlignment="1">
      <alignment horizontal="left"/>
    </xf>
    <xf numFmtId="0" fontId="1" fillId="3" borderId="0" xfId="0" applyFont="1" applyFill="1" applyAlignment="1">
      <alignment horizontal="left"/>
    </xf>
    <xf numFmtId="0" fontId="5" fillId="2" borderId="0" xfId="0" applyFont="1" applyFill="1" applyAlignment="1">
      <alignment horizontal="left" vertical="top" wrapText="1"/>
    </xf>
    <xf numFmtId="0" fontId="0" fillId="3" borderId="2" xfId="0" applyFill="1" applyBorder="1" applyAlignment="1">
      <alignment horizontal="center"/>
    </xf>
    <xf numFmtId="0" fontId="0" fillId="3" borderId="13" xfId="0" applyFill="1" applyBorder="1" applyAlignment="1">
      <alignment horizontal="center"/>
    </xf>
    <xf numFmtId="0" fontId="3" fillId="3" borderId="8" xfId="0" applyFont="1" applyFill="1" applyBorder="1" applyAlignment="1">
      <alignment horizontal="center"/>
    </xf>
    <xf numFmtId="0" fontId="2" fillId="3" borderId="8" xfId="0" applyFont="1" applyFill="1" applyBorder="1" applyAlignment="1">
      <alignment horizontal="center"/>
    </xf>
    <xf numFmtId="0" fontId="3" fillId="3" borderId="0" xfId="0" applyFont="1" applyFill="1" applyAlignment="1">
      <alignment horizontal="center"/>
    </xf>
    <xf numFmtId="0" fontId="2" fillId="3" borderId="0" xfId="0" applyFont="1" applyFill="1" applyAlignment="1">
      <alignment horizontal="center"/>
    </xf>
    <xf numFmtId="0" fontId="6" fillId="3" borderId="0" xfId="1" applyFill="1" applyBorder="1"/>
    <xf numFmtId="0" fontId="1" fillId="3" borderId="0" xfId="0" applyFont="1" applyFill="1" applyAlignment="1">
      <alignment horizontal="right"/>
    </xf>
    <xf numFmtId="0" fontId="2" fillId="3" borderId="7" xfId="0" applyFont="1" applyFill="1" applyBorder="1" applyAlignment="1">
      <alignment vertical="top"/>
    </xf>
    <xf numFmtId="0" fontId="2" fillId="3" borderId="22" xfId="0" applyFont="1" applyFill="1" applyBorder="1"/>
    <xf numFmtId="0" fontId="2" fillId="3" borderId="23" xfId="0" applyFont="1" applyFill="1" applyBorder="1" applyAlignment="1">
      <alignment vertical="top"/>
    </xf>
    <xf numFmtId="0" fontId="2" fillId="3" borderId="7" xfId="0" applyFont="1" applyFill="1" applyBorder="1"/>
    <xf numFmtId="0" fontId="2" fillId="4" borderId="7" xfId="0" applyFont="1" applyFill="1" applyBorder="1" applyAlignment="1">
      <alignment vertical="top"/>
    </xf>
    <xf numFmtId="0" fontId="0" fillId="3" borderId="0" xfId="0" applyFill="1" applyBorder="1" applyAlignment="1">
      <alignment wrapText="1"/>
    </xf>
    <xf numFmtId="0" fontId="0" fillId="3" borderId="2" xfId="0" applyFill="1" applyBorder="1" applyAlignment="1">
      <alignment wrapText="1"/>
    </xf>
    <xf numFmtId="0" fontId="0" fillId="4" borderId="2" xfId="0" applyFill="1" applyBorder="1" applyAlignment="1">
      <alignment wrapText="1"/>
    </xf>
    <xf numFmtId="0" fontId="0" fillId="4" borderId="7" xfId="0" applyFill="1" applyBorder="1" applyAlignment="1">
      <alignment wrapText="1"/>
    </xf>
    <xf numFmtId="0" fontId="2" fillId="4" borderId="24" xfId="0" applyFont="1" applyFill="1" applyBorder="1" applyAlignment="1">
      <alignment vertical="top"/>
    </xf>
    <xf numFmtId="0" fontId="0" fillId="3" borderId="7" xfId="0" applyFill="1" applyBorder="1" applyAlignment="1">
      <alignment wrapText="1"/>
    </xf>
    <xf numFmtId="0" fontId="2" fillId="3" borderId="25" xfId="0" applyFont="1" applyFill="1" applyBorder="1" applyAlignment="1">
      <alignment wrapText="1"/>
    </xf>
  </cellXfs>
  <cellStyles count="2">
    <cellStyle name="Hyperlink" xfId="1" builtinId="8"/>
    <cellStyle name="Standaard" xfId="0" builtinId="0"/>
  </cellStyles>
  <dxfs count="246">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
      <font>
        <color theme="0"/>
      </font>
      <fill>
        <patternFill>
          <bgColor rgb="FFE8325D"/>
        </patternFill>
      </fill>
    </dxf>
    <dxf>
      <fill>
        <patternFill>
          <bgColor rgb="FF7EC389"/>
        </patternFill>
      </fill>
    </dxf>
    <dxf>
      <fill>
        <patternFill>
          <bgColor rgb="FFFCCA6D"/>
        </patternFill>
      </fill>
    </dxf>
  </dxfs>
  <tableStyles count="0" defaultTableStyle="TableStyleMedium2" defaultPivotStyle="PivotStyleLight16"/>
  <colors>
    <mruColors>
      <color rgb="FF7A39DF"/>
      <color rgb="FFEBE1FA"/>
      <color rgb="FFFCCA6D"/>
      <color rgb="FF7EC389"/>
      <color rgb="FFE8325D"/>
      <color rgb="FF407EC9"/>
      <color rgb="FF333F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limburgsenorm.n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7"/>
  <dimension ref="B2:I16"/>
  <sheetViews>
    <sheetView tabSelected="1" workbookViewId="0">
      <selection activeCell="J25" sqref="J25"/>
    </sheetView>
  </sheetViews>
  <sheetFormatPr defaultColWidth="9.140625" defaultRowHeight="15" x14ac:dyDescent="0.25"/>
  <cols>
    <col min="1" max="1" width="9.140625" style="3"/>
    <col min="2" max="2" width="15.140625" style="3" customWidth="1"/>
    <col min="3" max="3" width="23.5703125" style="3" customWidth="1"/>
    <col min="4" max="4" width="26.85546875" style="3" customWidth="1"/>
    <col min="5" max="5" width="2.5703125" style="3" customWidth="1"/>
    <col min="6" max="6" width="27.7109375" style="3" customWidth="1"/>
    <col min="7" max="7" width="2.5703125" style="3" customWidth="1"/>
    <col min="8" max="8" width="19.7109375" style="3" customWidth="1"/>
    <col min="9" max="9" width="2.42578125" style="3" customWidth="1"/>
    <col min="10" max="16384" width="9.140625" style="3"/>
  </cols>
  <sheetData>
    <row r="2" spans="2:9" ht="31.5" customHeight="1" x14ac:dyDescent="0.25">
      <c r="B2" s="84" t="s">
        <v>140</v>
      </c>
      <c r="C2" s="84"/>
      <c r="D2" s="84"/>
    </row>
    <row r="3" spans="2:9" x14ac:dyDescent="0.25">
      <c r="B3" s="55" t="s">
        <v>141</v>
      </c>
      <c r="C3" s="85"/>
      <c r="D3" s="85"/>
      <c r="E3" s="37"/>
      <c r="F3" s="37"/>
      <c r="G3" s="37"/>
      <c r="H3" s="37"/>
      <c r="I3" s="37"/>
    </row>
    <row r="4" spans="2:9" x14ac:dyDescent="0.25">
      <c r="B4" s="55" t="s">
        <v>143</v>
      </c>
      <c r="C4" s="86"/>
      <c r="D4" s="86"/>
      <c r="E4" s="37"/>
      <c r="F4" s="37"/>
      <c r="G4" s="37"/>
      <c r="H4" s="37"/>
      <c r="I4" s="37"/>
    </row>
    <row r="5" spans="2:9" x14ac:dyDescent="0.25">
      <c r="B5" s="55" t="s">
        <v>142</v>
      </c>
      <c r="C5" s="86"/>
      <c r="D5" s="86"/>
      <c r="E5" s="37"/>
      <c r="F5" s="37"/>
      <c r="G5" s="37"/>
      <c r="H5" s="37"/>
      <c r="I5" s="37"/>
    </row>
    <row r="6" spans="2:9" x14ac:dyDescent="0.25">
      <c r="B6" s="37"/>
      <c r="C6" s="37"/>
      <c r="D6" s="37"/>
      <c r="E6" s="37"/>
      <c r="F6" s="37"/>
      <c r="G6" s="37"/>
      <c r="H6" s="37"/>
      <c r="I6" s="37"/>
    </row>
    <row r="7" spans="2:9" x14ac:dyDescent="0.25">
      <c r="B7" s="37"/>
      <c r="C7" s="37"/>
      <c r="D7" s="37" t="s">
        <v>167</v>
      </c>
      <c r="E7" s="37"/>
      <c r="F7" s="37" t="s">
        <v>19</v>
      </c>
      <c r="G7" s="37"/>
      <c r="H7" s="37" t="s">
        <v>166</v>
      </c>
      <c r="I7" s="37"/>
    </row>
    <row r="8" spans="2:9" x14ac:dyDescent="0.25">
      <c r="B8" s="83" t="str">
        <f>'Bewustwording &amp; organisatie'!D2</f>
        <v>Bewustwording &amp; organisatie</v>
      </c>
      <c r="C8" s="83"/>
      <c r="D8" s="56">
        <f>COUNTIF('Bewustwording &amp; organisatie'!G:G,$D$7)</f>
        <v>0</v>
      </c>
      <c r="E8" s="57"/>
      <c r="F8" s="57">
        <f>COUNTIF('Bewustwording &amp; organisatie'!G:G,$F$7)</f>
        <v>0</v>
      </c>
      <c r="G8" s="57"/>
      <c r="H8" s="58">
        <f>COUNTIF('Bewustwording &amp; organisatie'!G:G,$H$7)</f>
        <v>21</v>
      </c>
      <c r="I8" s="62"/>
    </row>
    <row r="9" spans="2:9" x14ac:dyDescent="0.25">
      <c r="B9" s="83" t="str">
        <f>'Integriteit &amp; veilige werkomgev'!D2</f>
        <v>Integriteit &amp; veilige werkomgeving</v>
      </c>
      <c r="C9" s="83"/>
      <c r="D9" s="59">
        <f>COUNTIF('Integriteit &amp; veilige werkomgev'!G:G,$D$7)</f>
        <v>0</v>
      </c>
      <c r="E9" s="60"/>
      <c r="F9" s="60">
        <f>COUNTIF('Integriteit &amp; veilige werkomgev'!G:G,$F$7)</f>
        <v>0</v>
      </c>
      <c r="G9" s="60"/>
      <c r="H9" s="61">
        <f>COUNTIF('Integriteit &amp; veilige werkomgev'!G:G,$H$7)</f>
        <v>16</v>
      </c>
      <c r="I9" s="62"/>
    </row>
    <row r="10" spans="2:9" x14ac:dyDescent="0.25">
      <c r="B10" s="83" t="str">
        <f>'Veilige publieke taak'!D2</f>
        <v>Veilige publieke taak</v>
      </c>
      <c r="C10" s="83"/>
      <c r="D10" s="59">
        <f>COUNTIF('Veilige publieke taak'!G:G,$D$7)</f>
        <v>0</v>
      </c>
      <c r="E10" s="60"/>
      <c r="F10" s="60">
        <f>COUNTIF('Veilige publieke taak'!G:G,$F$7)</f>
        <v>0</v>
      </c>
      <c r="G10" s="60"/>
      <c r="H10" s="61">
        <f>COUNTIF('Veilige publieke taak'!G:G,$H$7)</f>
        <v>12</v>
      </c>
      <c r="I10" s="62"/>
    </row>
    <row r="11" spans="2:9" x14ac:dyDescent="0.25">
      <c r="B11" s="83" t="str">
        <f>'Informatie &amp; informatiebeveilig'!D2</f>
        <v>Informatiepositie &amp; Informatiebeveiliging</v>
      </c>
      <c r="C11" s="83"/>
      <c r="D11" s="59">
        <f>COUNTIF('Informatie &amp; informatiebeveilig'!G:G,$D$7)</f>
        <v>0</v>
      </c>
      <c r="E11" s="60"/>
      <c r="F11" s="60">
        <f>COUNTIF('Informatie &amp; informatiebeveilig'!G:G,$F$7)</f>
        <v>0</v>
      </c>
      <c r="G11" s="60"/>
      <c r="H11" s="61">
        <f>COUNTIF('Informatie &amp; informatiebeveilig'!G:G,$H$7)</f>
        <v>17</v>
      </c>
      <c r="I11" s="62"/>
    </row>
    <row r="12" spans="2:9" x14ac:dyDescent="0.25">
      <c r="B12" s="83" t="str">
        <f>'Beleid en handhaving'!D2</f>
        <v>Beleid &amp; Handhaving</v>
      </c>
      <c r="C12" s="83"/>
      <c r="D12" s="59">
        <f>COUNTIF('Beleid en handhaving'!G:G,$D$7)</f>
        <v>0</v>
      </c>
      <c r="E12" s="60"/>
      <c r="F12" s="60">
        <f>COUNTIF('Beleid en handhaving'!G:G,$F$7)</f>
        <v>0</v>
      </c>
      <c r="G12" s="60"/>
      <c r="H12" s="61">
        <f>COUNTIF('Beleid en handhaving'!G:G,$H$7)</f>
        <v>19</v>
      </c>
      <c r="I12" s="37"/>
    </row>
    <row r="13" spans="2:9" x14ac:dyDescent="0.25">
      <c r="B13" s="83" t="str">
        <f>Communicatie!D2</f>
        <v>Communicatie</v>
      </c>
      <c r="C13" s="83"/>
      <c r="D13" s="59">
        <f>COUNTIF(Communicatie!G:G,$D$7)</f>
        <v>0</v>
      </c>
      <c r="E13" s="60"/>
      <c r="F13" s="60">
        <f>COUNTIF(Communicatie!G:G,$F$7)</f>
        <v>0</v>
      </c>
      <c r="G13" s="60"/>
      <c r="H13" s="61">
        <f>COUNTIF(Communicatie!G:G,$H$7)</f>
        <v>10</v>
      </c>
      <c r="I13" s="37"/>
    </row>
    <row r="14" spans="2:9" x14ac:dyDescent="0.25">
      <c r="B14" s="76"/>
      <c r="C14" s="76"/>
      <c r="D14" s="62"/>
      <c r="E14" s="62"/>
      <c r="F14" s="62"/>
      <c r="G14" s="62"/>
      <c r="H14" s="62"/>
      <c r="I14" s="37"/>
    </row>
    <row r="15" spans="2:9" x14ac:dyDescent="0.25">
      <c r="B15" s="37"/>
      <c r="C15" s="82"/>
      <c r="D15" s="92" t="s">
        <v>171</v>
      </c>
      <c r="E15" s="62"/>
      <c r="F15" s="91" t="s">
        <v>170</v>
      </c>
      <c r="G15" s="62"/>
      <c r="H15" s="62"/>
      <c r="I15" s="37"/>
    </row>
    <row r="16" spans="2:9" x14ac:dyDescent="0.25">
      <c r="B16" s="37"/>
      <c r="C16" s="37"/>
      <c r="D16" s="37"/>
      <c r="E16" s="37"/>
      <c r="F16" s="37"/>
      <c r="G16" s="37"/>
      <c r="H16" s="37" t="s">
        <v>165</v>
      </c>
      <c r="I16" s="37"/>
    </row>
  </sheetData>
  <mergeCells count="10">
    <mergeCell ref="B13:C13"/>
    <mergeCell ref="B2:D2"/>
    <mergeCell ref="B8:C8"/>
    <mergeCell ref="B9:C9"/>
    <mergeCell ref="B10:C10"/>
    <mergeCell ref="B12:C12"/>
    <mergeCell ref="B11:C11"/>
    <mergeCell ref="C3:D3"/>
    <mergeCell ref="C4:D4"/>
    <mergeCell ref="C5:D5"/>
  </mergeCells>
  <conditionalFormatting sqref="D8">
    <cfRule type="dataBar" priority="22">
      <dataBar showValue="0">
        <cfvo type="num" val="0"/>
        <cfvo type="num" val="20"/>
        <color rgb="FF7EC389"/>
      </dataBar>
      <extLst>
        <ext xmlns:x14="http://schemas.microsoft.com/office/spreadsheetml/2009/9/main" uri="{B025F937-C7B1-47D3-B67F-A62EFF666E3E}">
          <x14:id>{DAB15F8E-7782-4420-ABAE-DE1B036D7ADA}</x14:id>
        </ext>
      </extLst>
    </cfRule>
  </conditionalFormatting>
  <conditionalFormatting sqref="F8">
    <cfRule type="dataBar" priority="20">
      <dataBar showValue="0">
        <cfvo type="num" val="0"/>
        <cfvo type="num" val="20"/>
        <color rgb="FFFCCA6D"/>
      </dataBar>
      <extLst>
        <ext xmlns:x14="http://schemas.microsoft.com/office/spreadsheetml/2009/9/main" uri="{B025F937-C7B1-47D3-B67F-A62EFF666E3E}">
          <x14:id>{F61AABFA-E241-40EE-A18D-37F1231001F0}</x14:id>
        </ext>
      </extLst>
    </cfRule>
  </conditionalFormatting>
  <conditionalFormatting sqref="H8:I8">
    <cfRule type="dataBar" priority="19">
      <dataBar showValue="0">
        <cfvo type="num" val="0"/>
        <cfvo type="num" val="20"/>
        <color rgb="FFE8325D"/>
      </dataBar>
      <extLst>
        <ext xmlns:x14="http://schemas.microsoft.com/office/spreadsheetml/2009/9/main" uri="{B025F937-C7B1-47D3-B67F-A62EFF666E3E}">
          <x14:id>{EE45275C-6805-4632-8B36-0A5EECD17B4E}</x14:id>
        </ext>
      </extLst>
    </cfRule>
  </conditionalFormatting>
  <conditionalFormatting sqref="H9">
    <cfRule type="dataBar" priority="18">
      <dataBar showValue="0">
        <cfvo type="num" val="0"/>
        <cfvo type="num" val="16"/>
        <color rgb="FFE8325D"/>
      </dataBar>
      <extLst>
        <ext xmlns:x14="http://schemas.microsoft.com/office/spreadsheetml/2009/9/main" uri="{B025F937-C7B1-47D3-B67F-A62EFF666E3E}">
          <x14:id>{27538756-B5FF-47AB-BF64-C84D15F1B270}</x14:id>
        </ext>
      </extLst>
    </cfRule>
  </conditionalFormatting>
  <conditionalFormatting sqref="H12">
    <cfRule type="dataBar" priority="16">
      <dataBar showValue="0">
        <cfvo type="num" val="0"/>
        <cfvo type="num" val="19"/>
        <color rgb="FFE8325D"/>
      </dataBar>
      <extLst>
        <ext xmlns:x14="http://schemas.microsoft.com/office/spreadsheetml/2009/9/main" uri="{B025F937-C7B1-47D3-B67F-A62EFF666E3E}">
          <x14:id>{E7FD5725-C481-42F5-9FEC-8C64468483D3}</x14:id>
        </ext>
      </extLst>
    </cfRule>
  </conditionalFormatting>
  <conditionalFormatting sqref="H13:H15">
    <cfRule type="dataBar" priority="13">
      <dataBar showValue="0">
        <cfvo type="num" val="0"/>
        <cfvo type="num" val="7"/>
        <color rgb="FFE8325D"/>
      </dataBar>
      <extLst>
        <ext xmlns:x14="http://schemas.microsoft.com/office/spreadsheetml/2009/9/main" uri="{B025F937-C7B1-47D3-B67F-A62EFF666E3E}">
          <x14:id>{F6A74D30-3834-42BF-8CF5-3BF0D5C84167}</x14:id>
        </ext>
      </extLst>
    </cfRule>
  </conditionalFormatting>
  <conditionalFormatting sqref="H11">
    <cfRule type="dataBar" priority="12">
      <dataBar showValue="0">
        <cfvo type="num" val="0"/>
        <cfvo type="num" val="17"/>
        <color rgb="FFE8325D"/>
      </dataBar>
      <extLst>
        <ext xmlns:x14="http://schemas.microsoft.com/office/spreadsheetml/2009/9/main" uri="{B025F937-C7B1-47D3-B67F-A62EFF666E3E}">
          <x14:id>{36559166-4A72-43AE-93F4-F5648E181A3D}</x14:id>
        </ext>
      </extLst>
    </cfRule>
  </conditionalFormatting>
  <conditionalFormatting sqref="H10">
    <cfRule type="dataBar" priority="11">
      <dataBar showValue="0">
        <cfvo type="num" val="0"/>
        <cfvo type="num" val="12"/>
        <color rgb="FFE8325D"/>
      </dataBar>
      <extLst>
        <ext xmlns:x14="http://schemas.microsoft.com/office/spreadsheetml/2009/9/main" uri="{B025F937-C7B1-47D3-B67F-A62EFF666E3E}">
          <x14:id>{E108001D-C875-4DE6-AC5E-7B3949814AC0}</x14:id>
        </ext>
      </extLst>
    </cfRule>
  </conditionalFormatting>
  <conditionalFormatting sqref="F9">
    <cfRule type="dataBar" priority="10">
      <dataBar showValue="0">
        <cfvo type="num" val="0"/>
        <cfvo type="num" val="16"/>
        <color rgb="FFFCCA6D"/>
      </dataBar>
      <extLst>
        <ext xmlns:x14="http://schemas.microsoft.com/office/spreadsheetml/2009/9/main" uri="{B025F937-C7B1-47D3-B67F-A62EFF666E3E}">
          <x14:id>{9BD9E90B-82B8-437D-8A0A-7B3434B4AB0D}</x14:id>
        </ext>
      </extLst>
    </cfRule>
  </conditionalFormatting>
  <conditionalFormatting sqref="D9">
    <cfRule type="dataBar" priority="9">
      <dataBar showValue="0">
        <cfvo type="num" val="0"/>
        <cfvo type="num" val="16"/>
        <color rgb="FF7EC389"/>
      </dataBar>
      <extLst>
        <ext xmlns:x14="http://schemas.microsoft.com/office/spreadsheetml/2009/9/main" uri="{B025F937-C7B1-47D3-B67F-A62EFF666E3E}">
          <x14:id>{2F022AA8-BDCD-4042-9599-469F73AF0A0E}</x14:id>
        </ext>
      </extLst>
    </cfRule>
  </conditionalFormatting>
  <conditionalFormatting sqref="F10">
    <cfRule type="dataBar" priority="8">
      <dataBar showValue="0">
        <cfvo type="num" val="0"/>
        <cfvo type="num" val="12"/>
        <color rgb="FFFCCA6D"/>
      </dataBar>
      <extLst>
        <ext xmlns:x14="http://schemas.microsoft.com/office/spreadsheetml/2009/9/main" uri="{B025F937-C7B1-47D3-B67F-A62EFF666E3E}">
          <x14:id>{B5EA14FC-6FBD-4B0B-B815-4A8A983F5CE4}</x14:id>
        </ext>
      </extLst>
    </cfRule>
  </conditionalFormatting>
  <conditionalFormatting sqref="D10">
    <cfRule type="dataBar" priority="7">
      <dataBar showValue="0">
        <cfvo type="num" val="0"/>
        <cfvo type="num" val="12"/>
        <color rgb="FF7EC389"/>
      </dataBar>
      <extLst>
        <ext xmlns:x14="http://schemas.microsoft.com/office/spreadsheetml/2009/9/main" uri="{B025F937-C7B1-47D3-B67F-A62EFF666E3E}">
          <x14:id>{4D3BDE0B-BBFB-4CE7-8C86-270FABB9B948}</x14:id>
        </ext>
      </extLst>
    </cfRule>
  </conditionalFormatting>
  <conditionalFormatting sqref="F11">
    <cfRule type="dataBar" priority="6">
      <dataBar showValue="0">
        <cfvo type="num" val="0"/>
        <cfvo type="num" val="17"/>
        <color rgb="FFFCCA6D"/>
      </dataBar>
      <extLst>
        <ext xmlns:x14="http://schemas.microsoft.com/office/spreadsheetml/2009/9/main" uri="{B025F937-C7B1-47D3-B67F-A62EFF666E3E}">
          <x14:id>{54C992CB-20DA-423E-A0E5-E1E29375EF60}</x14:id>
        </ext>
      </extLst>
    </cfRule>
  </conditionalFormatting>
  <conditionalFormatting sqref="D11">
    <cfRule type="dataBar" priority="5">
      <dataBar showValue="0">
        <cfvo type="num" val="0"/>
        <cfvo type="num" val="17"/>
        <color rgb="FF7EC389"/>
      </dataBar>
      <extLst>
        <ext xmlns:x14="http://schemas.microsoft.com/office/spreadsheetml/2009/9/main" uri="{B025F937-C7B1-47D3-B67F-A62EFF666E3E}">
          <x14:id>{AFF00C35-BFD5-4074-A4FB-E6902A14CC4B}</x14:id>
        </ext>
      </extLst>
    </cfRule>
  </conditionalFormatting>
  <conditionalFormatting sqref="D12">
    <cfRule type="dataBar" priority="4">
      <dataBar showValue="0">
        <cfvo type="num" val="0"/>
        <cfvo type="num" val="19"/>
        <color rgb="FF7EC389"/>
      </dataBar>
      <extLst>
        <ext xmlns:x14="http://schemas.microsoft.com/office/spreadsheetml/2009/9/main" uri="{B025F937-C7B1-47D3-B67F-A62EFF666E3E}">
          <x14:id>{F4B7F285-DC70-4282-B3E7-07BF3964B256}</x14:id>
        </ext>
      </extLst>
    </cfRule>
  </conditionalFormatting>
  <conditionalFormatting sqref="F12">
    <cfRule type="dataBar" priority="3">
      <dataBar showValue="0">
        <cfvo type="num" val="0"/>
        <cfvo type="num" val="19"/>
        <color rgb="FFFCCA6D"/>
      </dataBar>
      <extLst>
        <ext xmlns:x14="http://schemas.microsoft.com/office/spreadsheetml/2009/9/main" uri="{B025F937-C7B1-47D3-B67F-A62EFF666E3E}">
          <x14:id>{7459E798-F60D-46E2-B0E5-F09A83DA6891}</x14:id>
        </ext>
      </extLst>
    </cfRule>
  </conditionalFormatting>
  <conditionalFormatting sqref="D13:D15">
    <cfRule type="dataBar" priority="2">
      <dataBar showValue="0">
        <cfvo type="num" val="0"/>
        <cfvo type="num" val="7"/>
        <color rgb="FF7EC389"/>
      </dataBar>
      <extLst>
        <ext xmlns:x14="http://schemas.microsoft.com/office/spreadsheetml/2009/9/main" uri="{B025F937-C7B1-47D3-B67F-A62EFF666E3E}">
          <x14:id>{4CE271C4-CA18-44D8-A114-7B5584CC69AF}</x14:id>
        </ext>
      </extLst>
    </cfRule>
  </conditionalFormatting>
  <conditionalFormatting sqref="F13:F15">
    <cfRule type="dataBar" priority="1">
      <dataBar showValue="0">
        <cfvo type="num" val="0"/>
        <cfvo type="num" val="7"/>
        <color rgb="FFFCCA6D"/>
      </dataBar>
      <extLst>
        <ext xmlns:x14="http://schemas.microsoft.com/office/spreadsheetml/2009/9/main" uri="{B025F937-C7B1-47D3-B67F-A62EFF666E3E}">
          <x14:id>{4DAFC93A-9C77-4584-A676-D24AA5B1BF36}</x14:id>
        </ext>
      </extLst>
    </cfRule>
  </conditionalFormatting>
  <hyperlinks>
    <hyperlink ref="F15" r:id="rId1" xr:uid="{52EFD78F-5248-45BD-971F-A263B4E0FA87}"/>
  </hyperlinks>
  <pageMargins left="0.7" right="0.7" top="0.75" bottom="0.75" header="0.3" footer="0.3"/>
  <pageSetup paperSize="9" orientation="portrait" verticalDpi="0" r:id="rId2"/>
  <extLst>
    <ext xmlns:x14="http://schemas.microsoft.com/office/spreadsheetml/2009/9/main" uri="{78C0D931-6437-407d-A8EE-F0AAD7539E65}">
      <x14:conditionalFormattings>
        <x14:conditionalFormatting xmlns:xm="http://schemas.microsoft.com/office/excel/2006/main">
          <x14:cfRule type="dataBar" id="{DAB15F8E-7782-4420-ABAE-DE1B036D7ADA}">
            <x14:dataBar minLength="0" maxLength="100" gradient="0" direction="leftToRight">
              <x14:cfvo type="num">
                <xm:f>0</xm:f>
              </x14:cfvo>
              <x14:cfvo type="num">
                <xm:f>20</xm:f>
              </x14:cfvo>
              <x14:negativeFillColor rgb="FFFF0000"/>
              <x14:axisColor rgb="FF000000"/>
            </x14:dataBar>
          </x14:cfRule>
          <xm:sqref>D8</xm:sqref>
        </x14:conditionalFormatting>
        <x14:conditionalFormatting xmlns:xm="http://schemas.microsoft.com/office/excel/2006/main">
          <x14:cfRule type="dataBar" id="{F61AABFA-E241-40EE-A18D-37F1231001F0}">
            <x14:dataBar minLength="0" maxLength="100" gradient="0">
              <x14:cfvo type="num">
                <xm:f>0</xm:f>
              </x14:cfvo>
              <x14:cfvo type="num">
                <xm:f>20</xm:f>
              </x14:cfvo>
              <x14:negativeFillColor rgb="FFFF0000"/>
              <x14:axisColor rgb="FF000000"/>
            </x14:dataBar>
          </x14:cfRule>
          <xm:sqref>F8</xm:sqref>
        </x14:conditionalFormatting>
        <x14:conditionalFormatting xmlns:xm="http://schemas.microsoft.com/office/excel/2006/main">
          <x14:cfRule type="dataBar" id="{EE45275C-6805-4632-8B36-0A5EECD17B4E}">
            <x14:dataBar minLength="0" maxLength="100" gradient="0">
              <x14:cfvo type="num">
                <xm:f>0</xm:f>
              </x14:cfvo>
              <x14:cfvo type="num">
                <xm:f>20</xm:f>
              </x14:cfvo>
              <x14:negativeFillColor rgb="FFFF0000"/>
              <x14:axisColor rgb="FF000000"/>
            </x14:dataBar>
          </x14:cfRule>
          <xm:sqref>H8:I8</xm:sqref>
        </x14:conditionalFormatting>
        <x14:conditionalFormatting xmlns:xm="http://schemas.microsoft.com/office/excel/2006/main">
          <x14:cfRule type="dataBar" id="{27538756-B5FF-47AB-BF64-C84D15F1B270}">
            <x14:dataBar minLength="0" maxLength="100" gradient="0">
              <x14:cfvo type="num">
                <xm:f>0</xm:f>
              </x14:cfvo>
              <x14:cfvo type="num">
                <xm:f>16</xm:f>
              </x14:cfvo>
              <x14:negativeFillColor rgb="FFFF0000"/>
              <x14:axisColor rgb="FF000000"/>
            </x14:dataBar>
          </x14:cfRule>
          <xm:sqref>H9</xm:sqref>
        </x14:conditionalFormatting>
        <x14:conditionalFormatting xmlns:xm="http://schemas.microsoft.com/office/excel/2006/main">
          <x14:cfRule type="dataBar" id="{E7FD5725-C481-42F5-9FEC-8C64468483D3}">
            <x14:dataBar minLength="0" maxLength="100" gradient="0">
              <x14:cfvo type="num">
                <xm:f>0</xm:f>
              </x14:cfvo>
              <x14:cfvo type="num">
                <xm:f>19</xm:f>
              </x14:cfvo>
              <x14:negativeFillColor rgb="FFFF0000"/>
              <x14:axisColor rgb="FF000000"/>
            </x14:dataBar>
          </x14:cfRule>
          <xm:sqref>H12</xm:sqref>
        </x14:conditionalFormatting>
        <x14:conditionalFormatting xmlns:xm="http://schemas.microsoft.com/office/excel/2006/main">
          <x14:cfRule type="dataBar" id="{F6A74D30-3834-42BF-8CF5-3BF0D5C84167}">
            <x14:dataBar minLength="0" maxLength="100" gradient="0" direction="leftToRight">
              <x14:cfvo type="num">
                <xm:f>0</xm:f>
              </x14:cfvo>
              <x14:cfvo type="num">
                <xm:f>7</xm:f>
              </x14:cfvo>
              <x14:negativeFillColor rgb="FFFF0000"/>
              <x14:axisColor rgb="FF000000"/>
            </x14:dataBar>
          </x14:cfRule>
          <xm:sqref>H13:H15</xm:sqref>
        </x14:conditionalFormatting>
        <x14:conditionalFormatting xmlns:xm="http://schemas.microsoft.com/office/excel/2006/main">
          <x14:cfRule type="dataBar" id="{36559166-4A72-43AE-93F4-F5648E181A3D}">
            <x14:dataBar minLength="0" maxLength="100" gradient="0">
              <x14:cfvo type="num">
                <xm:f>0</xm:f>
              </x14:cfvo>
              <x14:cfvo type="num">
                <xm:f>17</xm:f>
              </x14:cfvo>
              <x14:negativeFillColor rgb="FFFF0000"/>
              <x14:axisColor rgb="FF000000"/>
            </x14:dataBar>
          </x14:cfRule>
          <xm:sqref>H11</xm:sqref>
        </x14:conditionalFormatting>
        <x14:conditionalFormatting xmlns:xm="http://schemas.microsoft.com/office/excel/2006/main">
          <x14:cfRule type="dataBar" id="{E108001D-C875-4DE6-AC5E-7B3949814AC0}">
            <x14:dataBar minLength="0" maxLength="100" gradient="0" direction="leftToRight">
              <x14:cfvo type="num">
                <xm:f>0</xm:f>
              </x14:cfvo>
              <x14:cfvo type="num">
                <xm:f>12</xm:f>
              </x14:cfvo>
              <x14:negativeFillColor rgb="FFFF0000"/>
              <x14:axisColor rgb="FF000000"/>
            </x14:dataBar>
          </x14:cfRule>
          <xm:sqref>H10</xm:sqref>
        </x14:conditionalFormatting>
        <x14:conditionalFormatting xmlns:xm="http://schemas.microsoft.com/office/excel/2006/main">
          <x14:cfRule type="dataBar" id="{9BD9E90B-82B8-437D-8A0A-7B3434B4AB0D}">
            <x14:dataBar minLength="0" maxLength="100" gradient="0" direction="leftToRight">
              <x14:cfvo type="num">
                <xm:f>0</xm:f>
              </x14:cfvo>
              <x14:cfvo type="num">
                <xm:f>16</xm:f>
              </x14:cfvo>
              <x14:negativeFillColor rgb="FFFF0000"/>
              <x14:axisColor rgb="FF000000"/>
            </x14:dataBar>
          </x14:cfRule>
          <xm:sqref>F9</xm:sqref>
        </x14:conditionalFormatting>
        <x14:conditionalFormatting xmlns:xm="http://schemas.microsoft.com/office/excel/2006/main">
          <x14:cfRule type="dataBar" id="{2F022AA8-BDCD-4042-9599-469F73AF0A0E}">
            <x14:dataBar minLength="0" maxLength="100" gradient="0" direction="leftToRight">
              <x14:cfvo type="num">
                <xm:f>0</xm:f>
              </x14:cfvo>
              <x14:cfvo type="num">
                <xm:f>16</xm:f>
              </x14:cfvo>
              <x14:negativeFillColor rgb="FFFF0000"/>
              <x14:axisColor rgb="FF000000"/>
            </x14:dataBar>
          </x14:cfRule>
          <xm:sqref>D9</xm:sqref>
        </x14:conditionalFormatting>
        <x14:conditionalFormatting xmlns:xm="http://schemas.microsoft.com/office/excel/2006/main">
          <x14:cfRule type="dataBar" id="{B5EA14FC-6FBD-4B0B-B815-4A8A983F5CE4}">
            <x14:dataBar minLength="0" maxLength="100" gradient="0" direction="leftToRight">
              <x14:cfvo type="num">
                <xm:f>0</xm:f>
              </x14:cfvo>
              <x14:cfvo type="num">
                <xm:f>12</xm:f>
              </x14:cfvo>
              <x14:negativeFillColor rgb="FFFF0000"/>
              <x14:axisColor rgb="FF000000"/>
            </x14:dataBar>
          </x14:cfRule>
          <xm:sqref>F10</xm:sqref>
        </x14:conditionalFormatting>
        <x14:conditionalFormatting xmlns:xm="http://schemas.microsoft.com/office/excel/2006/main">
          <x14:cfRule type="dataBar" id="{4D3BDE0B-BBFB-4CE7-8C86-270FABB9B948}">
            <x14:dataBar minLength="0" maxLength="100" gradient="0" direction="leftToRight">
              <x14:cfvo type="num">
                <xm:f>0</xm:f>
              </x14:cfvo>
              <x14:cfvo type="num">
                <xm:f>12</xm:f>
              </x14:cfvo>
              <x14:negativeFillColor rgb="FFFF0000"/>
              <x14:axisColor rgb="FF000000"/>
            </x14:dataBar>
          </x14:cfRule>
          <xm:sqref>D10</xm:sqref>
        </x14:conditionalFormatting>
        <x14:conditionalFormatting xmlns:xm="http://schemas.microsoft.com/office/excel/2006/main">
          <x14:cfRule type="dataBar" id="{54C992CB-20DA-423E-A0E5-E1E29375EF60}">
            <x14:dataBar minLength="0" maxLength="100" gradient="0">
              <x14:cfvo type="num">
                <xm:f>0</xm:f>
              </x14:cfvo>
              <x14:cfvo type="num">
                <xm:f>17</xm:f>
              </x14:cfvo>
              <x14:negativeFillColor rgb="FFFF0000"/>
              <x14:axisColor rgb="FF000000"/>
            </x14:dataBar>
          </x14:cfRule>
          <xm:sqref>F11</xm:sqref>
        </x14:conditionalFormatting>
        <x14:conditionalFormatting xmlns:xm="http://schemas.microsoft.com/office/excel/2006/main">
          <x14:cfRule type="dataBar" id="{AFF00C35-BFD5-4074-A4FB-E6902A14CC4B}">
            <x14:dataBar minLength="0" maxLength="100" gradient="0">
              <x14:cfvo type="num">
                <xm:f>0</xm:f>
              </x14:cfvo>
              <x14:cfvo type="num">
                <xm:f>17</xm:f>
              </x14:cfvo>
              <x14:negativeFillColor rgb="FFFF0000"/>
              <x14:axisColor rgb="FF000000"/>
            </x14:dataBar>
          </x14:cfRule>
          <xm:sqref>D11</xm:sqref>
        </x14:conditionalFormatting>
        <x14:conditionalFormatting xmlns:xm="http://schemas.microsoft.com/office/excel/2006/main">
          <x14:cfRule type="dataBar" id="{F4B7F285-DC70-4282-B3E7-07BF3964B256}">
            <x14:dataBar minLength="0" maxLength="100" gradient="0" direction="leftToRight">
              <x14:cfvo type="num">
                <xm:f>0</xm:f>
              </x14:cfvo>
              <x14:cfvo type="num">
                <xm:f>19</xm:f>
              </x14:cfvo>
              <x14:negativeFillColor rgb="FFFF0000"/>
              <x14:axisColor rgb="FF000000"/>
            </x14:dataBar>
          </x14:cfRule>
          <xm:sqref>D12</xm:sqref>
        </x14:conditionalFormatting>
        <x14:conditionalFormatting xmlns:xm="http://schemas.microsoft.com/office/excel/2006/main">
          <x14:cfRule type="dataBar" id="{7459E798-F60D-46E2-B0E5-F09A83DA6891}">
            <x14:dataBar minLength="0" maxLength="100" gradient="0" direction="leftToRight">
              <x14:cfvo type="num">
                <xm:f>0</xm:f>
              </x14:cfvo>
              <x14:cfvo type="num">
                <xm:f>19</xm:f>
              </x14:cfvo>
              <x14:negativeFillColor rgb="FFFF0000"/>
              <x14:axisColor rgb="FF000000"/>
            </x14:dataBar>
          </x14:cfRule>
          <xm:sqref>F12</xm:sqref>
        </x14:conditionalFormatting>
        <x14:conditionalFormatting xmlns:xm="http://schemas.microsoft.com/office/excel/2006/main">
          <x14:cfRule type="dataBar" id="{4CE271C4-CA18-44D8-A114-7B5584CC69AF}">
            <x14:dataBar minLength="0" maxLength="100" gradient="0" direction="leftToRight">
              <x14:cfvo type="num">
                <xm:f>0</xm:f>
              </x14:cfvo>
              <x14:cfvo type="num">
                <xm:f>7</xm:f>
              </x14:cfvo>
              <x14:negativeFillColor rgb="FFFF0000"/>
              <x14:axisColor rgb="FF000000"/>
            </x14:dataBar>
          </x14:cfRule>
          <xm:sqref>D13:D15</xm:sqref>
        </x14:conditionalFormatting>
        <x14:conditionalFormatting xmlns:xm="http://schemas.microsoft.com/office/excel/2006/main">
          <x14:cfRule type="dataBar" id="{4DAFC93A-9C77-4584-A676-D24AA5B1BF36}">
            <x14:dataBar minLength="0" maxLength="100" gradient="0" direction="leftToRight">
              <x14:cfvo type="num">
                <xm:f>0</xm:f>
              </x14:cfvo>
              <x14:cfvo type="num">
                <xm:f>7</xm:f>
              </x14:cfvo>
              <x14:negativeFillColor rgb="FFFF0000"/>
              <x14:axisColor rgb="FF000000"/>
            </x14:dataBar>
          </x14:cfRule>
          <xm:sqref>F13:F15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tabColor rgb="FF7A39DF"/>
  </sheetPr>
  <dimension ref="A1:H35"/>
  <sheetViews>
    <sheetView workbookViewId="0">
      <selection activeCell="G10" sqref="G10"/>
    </sheetView>
  </sheetViews>
  <sheetFormatPr defaultColWidth="9.140625" defaultRowHeight="15" x14ac:dyDescent="0.25"/>
  <cols>
    <col min="1" max="1" width="3.140625" style="3" customWidth="1"/>
    <col min="2" max="2" width="3" style="3" customWidth="1"/>
    <col min="3" max="3" width="5.28515625" style="3" customWidth="1"/>
    <col min="4" max="4" width="93.5703125" style="3" customWidth="1"/>
    <col min="5" max="6" width="23.42578125" style="3" customWidth="1"/>
    <col min="7" max="7" width="17" style="3" bestFit="1" customWidth="1"/>
    <col min="8" max="8" width="69.28515625" style="3" customWidth="1"/>
    <col min="9" max="16384" width="9.140625" style="3"/>
  </cols>
  <sheetData>
    <row r="1" spans="1:8" x14ac:dyDescent="0.25">
      <c r="A1" s="1"/>
      <c r="B1" s="1"/>
      <c r="C1" s="1"/>
      <c r="D1" s="1"/>
      <c r="E1" s="1"/>
      <c r="F1" s="1"/>
      <c r="G1" s="1"/>
      <c r="H1" s="1"/>
    </row>
    <row r="2" spans="1:8" ht="27" customHeight="1" x14ac:dyDescent="0.25">
      <c r="A2" s="1"/>
      <c r="B2" s="1"/>
      <c r="C2" s="52" t="s">
        <v>15</v>
      </c>
      <c r="D2" s="53" t="s">
        <v>20</v>
      </c>
      <c r="E2" s="1"/>
      <c r="F2" s="1"/>
      <c r="G2" s="1"/>
      <c r="H2" s="1"/>
    </row>
    <row r="3" spans="1:8" x14ac:dyDescent="0.25">
      <c r="A3" s="1"/>
      <c r="B3" s="1"/>
      <c r="C3" s="38"/>
      <c r="D3" s="38"/>
      <c r="E3" s="39"/>
      <c r="F3" s="39"/>
      <c r="G3" s="39"/>
      <c r="H3" s="40"/>
    </row>
    <row r="4" spans="1:8" ht="15.75" thickBot="1" x14ac:dyDescent="0.3">
      <c r="A4" s="1"/>
      <c r="B4" s="1"/>
      <c r="C4" s="87" t="s">
        <v>16</v>
      </c>
      <c r="D4" s="88"/>
      <c r="E4" s="41" t="s">
        <v>168</v>
      </c>
      <c r="F4" s="41" t="s">
        <v>169</v>
      </c>
      <c r="G4" s="41" t="s">
        <v>18</v>
      </c>
      <c r="H4" s="42" t="s">
        <v>17</v>
      </c>
    </row>
    <row r="5" spans="1:8" ht="15.75" thickTop="1" x14ac:dyDescent="0.25">
      <c r="A5" s="1"/>
      <c r="B5" s="1"/>
      <c r="C5" s="9" t="s">
        <v>1</v>
      </c>
      <c r="D5" s="7" t="s">
        <v>0</v>
      </c>
      <c r="E5" s="39"/>
      <c r="F5" s="39"/>
      <c r="G5" s="81" t="str">
        <f>IF(Setup!B10=6,"Voldoet",IF(Setup!B10&gt;0,"In behandeling","Voldoet niet"))</f>
        <v>Voldoet niet</v>
      </c>
      <c r="H5" s="40"/>
    </row>
    <row r="6" spans="1:8" x14ac:dyDescent="0.25">
      <c r="A6" s="1"/>
      <c r="B6" s="1"/>
      <c r="C6" s="36"/>
      <c r="D6" s="26" t="s">
        <v>2</v>
      </c>
      <c r="E6" s="47"/>
      <c r="F6" s="47"/>
      <c r="G6" s="48" t="s">
        <v>166</v>
      </c>
      <c r="H6" s="49"/>
    </row>
    <row r="7" spans="1:8" x14ac:dyDescent="0.25">
      <c r="A7" s="1"/>
      <c r="B7" s="1"/>
      <c r="C7" s="9"/>
      <c r="D7" s="7" t="s">
        <v>3</v>
      </c>
      <c r="E7" s="39"/>
      <c r="F7" s="39"/>
      <c r="G7" s="43" t="s">
        <v>166</v>
      </c>
      <c r="H7" s="40"/>
    </row>
    <row r="8" spans="1:8" ht="26.25" x14ac:dyDescent="0.25">
      <c r="A8" s="1"/>
      <c r="B8" s="1"/>
      <c r="C8" s="36"/>
      <c r="D8" s="66" t="s">
        <v>9</v>
      </c>
      <c r="E8" s="47"/>
      <c r="F8" s="47"/>
      <c r="G8" s="48" t="s">
        <v>166</v>
      </c>
      <c r="H8" s="49"/>
    </row>
    <row r="9" spans="1:8" x14ac:dyDescent="0.25">
      <c r="A9" s="1"/>
      <c r="B9" s="1"/>
      <c r="C9" s="9"/>
      <c r="D9" s="7" t="s">
        <v>4</v>
      </c>
      <c r="E9" s="39"/>
      <c r="F9" s="39"/>
      <c r="G9" s="43" t="s">
        <v>166</v>
      </c>
      <c r="H9" s="40"/>
    </row>
    <row r="10" spans="1:8" x14ac:dyDescent="0.25">
      <c r="A10" s="1"/>
      <c r="B10" s="1"/>
      <c r="C10" s="36"/>
      <c r="D10" s="26" t="s">
        <v>5</v>
      </c>
      <c r="E10" s="47"/>
      <c r="F10" s="47"/>
      <c r="G10" s="48" t="s">
        <v>166</v>
      </c>
      <c r="H10" s="49"/>
    </row>
    <row r="11" spans="1:8" x14ac:dyDescent="0.25">
      <c r="A11" s="1"/>
      <c r="B11" s="1"/>
      <c r="C11" s="16"/>
      <c r="D11" s="18" t="s">
        <v>6</v>
      </c>
      <c r="E11" s="44"/>
      <c r="F11" s="44"/>
      <c r="G11" s="93" t="s">
        <v>166</v>
      </c>
      <c r="H11" s="45"/>
    </row>
    <row r="12" spans="1:8" x14ac:dyDescent="0.25">
      <c r="A12" s="1"/>
      <c r="B12" s="1"/>
      <c r="C12" s="9"/>
      <c r="D12" s="7"/>
      <c r="E12" s="39"/>
      <c r="F12" s="39"/>
      <c r="G12" s="43"/>
      <c r="H12" s="46"/>
    </row>
    <row r="13" spans="1:8" ht="39" x14ac:dyDescent="0.25">
      <c r="A13" s="1"/>
      <c r="B13" s="1"/>
      <c r="C13" s="64" t="s">
        <v>7</v>
      </c>
      <c r="D13" s="65" t="s">
        <v>10</v>
      </c>
      <c r="E13" s="39"/>
      <c r="F13" s="39"/>
      <c r="G13" s="43" t="s">
        <v>166</v>
      </c>
      <c r="H13" s="40"/>
    </row>
    <row r="14" spans="1:8" x14ac:dyDescent="0.25">
      <c r="A14" s="1"/>
      <c r="B14" s="1"/>
      <c r="C14" s="80"/>
      <c r="D14" s="79" t="s">
        <v>162</v>
      </c>
      <c r="E14" s="47"/>
      <c r="F14" s="47"/>
      <c r="G14" s="48" t="s">
        <v>166</v>
      </c>
      <c r="H14" s="49"/>
    </row>
    <row r="15" spans="1:8" x14ac:dyDescent="0.25">
      <c r="A15" s="1"/>
      <c r="B15" s="1"/>
      <c r="C15" s="16"/>
      <c r="D15" s="17" t="s">
        <v>163</v>
      </c>
      <c r="E15" s="45"/>
      <c r="F15" s="94"/>
      <c r="G15" s="95" t="s">
        <v>166</v>
      </c>
      <c r="H15" s="18"/>
    </row>
    <row r="16" spans="1:8" x14ac:dyDescent="0.25">
      <c r="A16" s="1"/>
      <c r="B16" s="1"/>
      <c r="C16" s="9"/>
      <c r="D16" s="7"/>
      <c r="E16" s="39"/>
      <c r="F16" s="39"/>
      <c r="G16" s="43"/>
      <c r="H16" s="40"/>
    </row>
    <row r="17" spans="1:8" ht="39" x14ac:dyDescent="0.25">
      <c r="A17" s="1"/>
      <c r="B17" s="1"/>
      <c r="C17" s="9" t="s">
        <v>8</v>
      </c>
      <c r="D17" s="8" t="s">
        <v>11</v>
      </c>
      <c r="E17" s="39"/>
      <c r="F17" s="39"/>
      <c r="G17" s="43" t="s">
        <v>166</v>
      </c>
      <c r="H17" s="40"/>
    </row>
    <row r="18" spans="1:8" ht="26.25" x14ac:dyDescent="0.25">
      <c r="A18" s="1"/>
      <c r="B18" s="1"/>
      <c r="C18" s="78"/>
      <c r="D18" s="79" t="s">
        <v>14</v>
      </c>
      <c r="E18" s="47"/>
      <c r="F18" s="47"/>
      <c r="G18" s="48" t="s">
        <v>166</v>
      </c>
      <c r="H18" s="49"/>
    </row>
    <row r="19" spans="1:8" x14ac:dyDescent="0.25">
      <c r="A19" s="1"/>
      <c r="B19" s="1"/>
      <c r="C19" s="38"/>
      <c r="D19" s="65" t="s">
        <v>150</v>
      </c>
      <c r="E19" s="39"/>
      <c r="F19" s="39"/>
      <c r="G19" s="43" t="s">
        <v>166</v>
      </c>
      <c r="H19" s="40"/>
    </row>
    <row r="20" spans="1:8" x14ac:dyDescent="0.25">
      <c r="A20" s="1"/>
      <c r="B20" s="1"/>
      <c r="C20" s="78"/>
      <c r="D20" s="79" t="s">
        <v>151</v>
      </c>
      <c r="E20" s="47"/>
      <c r="F20" s="47"/>
      <c r="G20" s="48" t="s">
        <v>166</v>
      </c>
      <c r="H20" s="49"/>
    </row>
    <row r="21" spans="1:8" x14ac:dyDescent="0.25">
      <c r="A21" s="1"/>
      <c r="B21" s="1"/>
      <c r="C21" s="18"/>
      <c r="D21" s="17" t="s">
        <v>152</v>
      </c>
      <c r="E21" s="44"/>
      <c r="F21" s="96"/>
      <c r="G21" s="93" t="s">
        <v>166</v>
      </c>
      <c r="H21" s="45"/>
    </row>
    <row r="22" spans="1:8" x14ac:dyDescent="0.25">
      <c r="A22" s="1"/>
      <c r="B22" s="1"/>
      <c r="C22" s="7"/>
      <c r="D22" s="7"/>
      <c r="E22" s="40"/>
      <c r="F22" s="40"/>
      <c r="G22" s="43"/>
      <c r="H22" s="38"/>
    </row>
    <row r="23" spans="1:8" x14ac:dyDescent="0.25">
      <c r="A23" s="1"/>
      <c r="B23" s="1"/>
      <c r="C23" s="7" t="s">
        <v>13</v>
      </c>
      <c r="D23" s="7" t="s">
        <v>12</v>
      </c>
      <c r="E23" s="39"/>
      <c r="F23" s="39"/>
      <c r="G23" s="43" t="s">
        <v>166</v>
      </c>
      <c r="H23" s="40"/>
    </row>
    <row r="24" spans="1:8" x14ac:dyDescent="0.25">
      <c r="A24" s="1"/>
      <c r="B24" s="1"/>
      <c r="C24" s="26"/>
      <c r="D24" s="26" t="s">
        <v>153</v>
      </c>
      <c r="E24" s="47"/>
      <c r="F24" s="47"/>
      <c r="G24" s="48" t="s">
        <v>166</v>
      </c>
      <c r="H24" s="78"/>
    </row>
    <row r="25" spans="1:8" x14ac:dyDescent="0.25">
      <c r="A25" s="1"/>
      <c r="B25" s="1"/>
      <c r="C25" s="7"/>
      <c r="D25" s="7" t="s">
        <v>154</v>
      </c>
      <c r="E25" s="39"/>
      <c r="F25" s="39"/>
      <c r="G25" s="43" t="s">
        <v>166</v>
      </c>
      <c r="H25" s="38"/>
    </row>
    <row r="26" spans="1:8" x14ac:dyDescent="0.25">
      <c r="A26" s="1"/>
      <c r="B26" s="1"/>
      <c r="C26" s="26"/>
      <c r="D26" s="26" t="s">
        <v>155</v>
      </c>
      <c r="E26" s="47"/>
      <c r="F26" s="47"/>
      <c r="G26" s="48" t="s">
        <v>166</v>
      </c>
      <c r="H26" s="78"/>
    </row>
    <row r="27" spans="1:8" x14ac:dyDescent="0.25">
      <c r="A27" s="1"/>
      <c r="B27" s="1"/>
      <c r="C27" s="7"/>
      <c r="D27" s="7" t="s">
        <v>156</v>
      </c>
      <c r="E27" s="39"/>
      <c r="F27" s="39"/>
      <c r="G27" s="43" t="s">
        <v>166</v>
      </c>
      <c r="H27" s="38"/>
    </row>
    <row r="28" spans="1:8" x14ac:dyDescent="0.25">
      <c r="A28" s="1"/>
      <c r="B28" s="1"/>
      <c r="C28" s="23"/>
      <c r="D28" s="23" t="s">
        <v>157</v>
      </c>
      <c r="E28" s="50"/>
      <c r="F28" s="47"/>
      <c r="G28" s="48" t="s">
        <v>166</v>
      </c>
      <c r="H28" s="23"/>
    </row>
    <row r="29" spans="1:8" x14ac:dyDescent="0.25">
      <c r="A29" s="1"/>
      <c r="B29" s="1"/>
      <c r="C29" s="7"/>
      <c r="D29" s="7"/>
      <c r="E29" s="7"/>
      <c r="F29" s="7"/>
      <c r="G29" s="7"/>
      <c r="H29" s="7"/>
    </row>
    <row r="30" spans="1:8" x14ac:dyDescent="0.25">
      <c r="A30" s="1"/>
      <c r="B30" s="1"/>
      <c r="C30" s="1"/>
      <c r="D30" s="1"/>
      <c r="E30" s="1"/>
      <c r="F30" s="1"/>
      <c r="G30" s="1"/>
      <c r="H30" s="1"/>
    </row>
    <row r="31" spans="1:8" x14ac:dyDescent="0.25">
      <c r="A31" s="1"/>
      <c r="B31" s="1"/>
      <c r="C31" s="1"/>
      <c r="D31" s="1"/>
      <c r="E31" s="1"/>
      <c r="F31" s="1"/>
      <c r="G31" s="1"/>
      <c r="H31" s="1"/>
    </row>
    <row r="32" spans="1:8" x14ac:dyDescent="0.25">
      <c r="A32" s="1"/>
      <c r="B32" s="1"/>
      <c r="C32" s="1"/>
      <c r="D32" s="1"/>
      <c r="E32" s="1"/>
      <c r="F32" s="1"/>
      <c r="G32" s="1"/>
      <c r="H32" s="1"/>
    </row>
    <row r="33" spans="1:8" x14ac:dyDescent="0.25">
      <c r="A33" s="1"/>
      <c r="B33" s="1"/>
      <c r="C33" s="1"/>
      <c r="D33" s="1"/>
      <c r="E33" s="1"/>
      <c r="F33" s="1"/>
      <c r="G33" s="1"/>
      <c r="H33" s="1"/>
    </row>
    <row r="34" spans="1:8" x14ac:dyDescent="0.25">
      <c r="A34" s="1"/>
      <c r="B34" s="1"/>
      <c r="C34" s="1"/>
      <c r="D34" s="1"/>
      <c r="E34" s="1"/>
      <c r="F34" s="1"/>
      <c r="G34" s="1"/>
      <c r="H34" s="1"/>
    </row>
    <row r="35" spans="1:8" x14ac:dyDescent="0.25">
      <c r="A35" s="1"/>
      <c r="B35" s="1"/>
      <c r="C35" s="1"/>
      <c r="D35" s="1"/>
      <c r="E35" s="1"/>
      <c r="F35" s="1"/>
      <c r="G35" s="1"/>
      <c r="H35" s="1"/>
    </row>
  </sheetData>
  <sheetProtection formatCells="0" formatColumns="0" formatRows="0" insertColumns="0" insertRows="0" insertHyperlinks="0" deleteColumns="0" deleteRows="0" sort="0" autoFilter="0" pivotTables="0"/>
  <mergeCells count="1">
    <mergeCell ref="C4:D4"/>
  </mergeCells>
  <conditionalFormatting sqref="G5:G10 G13:G15 G17:G21 G23:G28">
    <cfRule type="cellIs" dxfId="245" priority="6" operator="equal">
      <formula>"In behandeling"</formula>
    </cfRule>
    <cfRule type="cellIs" dxfId="244" priority="7" operator="equal">
      <formula>"Afgehandeld"</formula>
    </cfRule>
  </conditionalFormatting>
  <conditionalFormatting sqref="G5:G10 G13:G15 G17:G21 G23:G28">
    <cfRule type="cellIs" dxfId="243" priority="5" operator="equal">
      <formula>"Niet afgehandeld"</formula>
    </cfRule>
  </conditionalFormatting>
  <conditionalFormatting sqref="G5">
    <cfRule type="iconSet" priority="4">
      <iconSet iconSet="3Symbols2">
        <cfvo type="percent" val="0"/>
        <cfvo type="percent" val="&quot;In behandeling&quot;"/>
        <cfvo type="num" val="&quot;Afgehandeld&quot;"/>
      </iconSet>
    </cfRule>
  </conditionalFormatting>
  <conditionalFormatting sqref="G11">
    <cfRule type="cellIs" dxfId="242" priority="2" operator="equal">
      <formula>"In behandeling"</formula>
    </cfRule>
    <cfRule type="cellIs" dxfId="241" priority="3" operator="equal">
      <formula>"Afgehandeld"</formula>
    </cfRule>
  </conditionalFormatting>
  <conditionalFormatting sqref="G11">
    <cfRule type="cellIs" dxfId="240" priority="1" operator="equal">
      <formula>"Niet afgehandeld"</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Setup!$A$3:$A$5</xm:f>
          </x14:formula1>
          <xm:sqref>G13:G15 G17:G21 G23:G28 G6:G11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2">
    <tabColor rgb="FF333F48"/>
  </sheetPr>
  <dimension ref="A1:H57"/>
  <sheetViews>
    <sheetView topLeftCell="A7" workbookViewId="0">
      <selection activeCell="G12" sqref="G12"/>
    </sheetView>
  </sheetViews>
  <sheetFormatPr defaultColWidth="9.140625" defaultRowHeight="15" x14ac:dyDescent="0.25"/>
  <cols>
    <col min="1" max="1" width="3.140625" style="3" customWidth="1"/>
    <col min="2" max="2" width="3" style="3" customWidth="1"/>
    <col min="3" max="3" width="5.28515625" style="3" customWidth="1"/>
    <col min="4" max="4" width="93.5703125" style="5" customWidth="1"/>
    <col min="5" max="6" width="23.42578125" style="5" customWidth="1"/>
    <col min="7" max="7" width="17" style="3" bestFit="1" customWidth="1"/>
    <col min="8" max="8" width="69.28515625" style="5" customWidth="1"/>
    <col min="9" max="16384" width="9.140625" style="3"/>
  </cols>
  <sheetData>
    <row r="1" spans="1:8" x14ac:dyDescent="0.25">
      <c r="A1" s="1"/>
      <c r="B1" s="1"/>
      <c r="C1" s="1"/>
      <c r="D1" s="2"/>
      <c r="E1" s="2"/>
      <c r="F1" s="2"/>
      <c r="G1" s="1"/>
      <c r="H1" s="2"/>
    </row>
    <row r="2" spans="1:8" ht="30" customHeight="1" x14ac:dyDescent="0.25">
      <c r="A2" s="1"/>
      <c r="B2" s="1"/>
      <c r="C2" s="12" t="s">
        <v>22</v>
      </c>
      <c r="D2" s="13" t="s">
        <v>21</v>
      </c>
      <c r="E2" s="2"/>
      <c r="F2" s="2"/>
      <c r="G2" s="1"/>
      <c r="H2" s="2"/>
    </row>
    <row r="3" spans="1:8" x14ac:dyDescent="0.25">
      <c r="A3" s="1"/>
      <c r="B3" s="1"/>
      <c r="C3" s="7"/>
      <c r="D3" s="8"/>
      <c r="E3" s="27"/>
      <c r="F3" s="65"/>
      <c r="G3" s="7"/>
      <c r="H3" s="27"/>
    </row>
    <row r="4" spans="1:8" ht="15.75" thickBot="1" x14ac:dyDescent="0.3">
      <c r="A4" s="1"/>
      <c r="B4" s="1"/>
      <c r="C4" s="89" t="s">
        <v>16</v>
      </c>
      <c r="D4" s="90"/>
      <c r="E4" s="41" t="s">
        <v>168</v>
      </c>
      <c r="F4" s="41" t="s">
        <v>169</v>
      </c>
      <c r="G4" s="41" t="s">
        <v>18</v>
      </c>
      <c r="H4" s="42" t="s">
        <v>17</v>
      </c>
    </row>
    <row r="5" spans="1:8" ht="15.75" thickTop="1" x14ac:dyDescent="0.25">
      <c r="A5" s="1"/>
      <c r="B5" s="1"/>
      <c r="C5" s="14" t="s">
        <v>24</v>
      </c>
      <c r="D5" s="15" t="s">
        <v>23</v>
      </c>
      <c r="E5" s="28"/>
      <c r="F5" s="15"/>
      <c r="G5" s="93" t="s">
        <v>166</v>
      </c>
      <c r="H5" s="104"/>
    </row>
    <row r="6" spans="1:8" x14ac:dyDescent="0.25">
      <c r="A6" s="1"/>
      <c r="B6" s="1"/>
      <c r="C6" s="9"/>
      <c r="D6" s="8"/>
      <c r="E6" s="27"/>
      <c r="F6" s="65"/>
      <c r="G6" s="9"/>
      <c r="H6" s="27"/>
    </row>
    <row r="7" spans="1:8" ht="24.75" customHeight="1" x14ac:dyDescent="0.25">
      <c r="A7" s="1"/>
      <c r="B7" s="1"/>
      <c r="C7" s="16" t="s">
        <v>26</v>
      </c>
      <c r="D7" s="17" t="s">
        <v>25</v>
      </c>
      <c r="E7" s="29"/>
      <c r="F7" s="17"/>
      <c r="G7" s="93" t="s">
        <v>166</v>
      </c>
      <c r="H7" s="31"/>
    </row>
    <row r="8" spans="1:8" x14ac:dyDescent="0.25">
      <c r="A8" s="1"/>
      <c r="B8" s="1"/>
      <c r="C8" s="9"/>
      <c r="D8" s="8"/>
      <c r="E8" s="27"/>
      <c r="F8" s="65"/>
      <c r="G8" s="9"/>
      <c r="H8" s="27"/>
    </row>
    <row r="9" spans="1:8" ht="26.25" x14ac:dyDescent="0.25">
      <c r="A9" s="1"/>
      <c r="B9" s="1"/>
      <c r="C9" s="16" t="s">
        <v>28</v>
      </c>
      <c r="D9" s="17" t="s">
        <v>27</v>
      </c>
      <c r="E9" s="29"/>
      <c r="F9" s="17"/>
      <c r="G9" s="93" t="s">
        <v>166</v>
      </c>
      <c r="H9" s="31"/>
    </row>
    <row r="10" spans="1:8" x14ac:dyDescent="0.25">
      <c r="A10" s="1"/>
      <c r="B10" s="1"/>
      <c r="C10" s="9"/>
      <c r="D10" s="8"/>
      <c r="E10" s="27"/>
      <c r="F10" s="65"/>
      <c r="G10" s="9"/>
      <c r="H10" s="27"/>
    </row>
    <row r="11" spans="1:8" ht="26.25" x14ac:dyDescent="0.25">
      <c r="A11" s="1"/>
      <c r="B11" s="1"/>
      <c r="C11" s="9" t="s">
        <v>31</v>
      </c>
      <c r="D11" s="8" t="s">
        <v>29</v>
      </c>
      <c r="E11" s="27"/>
      <c r="F11" s="65"/>
      <c r="G11" s="43" t="s">
        <v>166</v>
      </c>
      <c r="H11" s="27"/>
    </row>
    <row r="12" spans="1:8" x14ac:dyDescent="0.25">
      <c r="A12" s="1"/>
      <c r="B12" s="1"/>
      <c r="C12" s="21"/>
      <c r="D12" s="22" t="s">
        <v>30</v>
      </c>
      <c r="E12" s="30"/>
      <c r="F12" s="22"/>
      <c r="G12" s="97" t="s">
        <v>166</v>
      </c>
      <c r="H12" s="101"/>
    </row>
    <row r="13" spans="1:8" x14ac:dyDescent="0.25">
      <c r="A13" s="1"/>
      <c r="B13" s="1"/>
      <c r="C13" s="9"/>
      <c r="D13" s="8"/>
      <c r="E13" s="27"/>
      <c r="F13" s="65"/>
      <c r="G13" s="9"/>
      <c r="H13" s="27"/>
    </row>
    <row r="14" spans="1:8" ht="26.25" x14ac:dyDescent="0.25">
      <c r="A14" s="1"/>
      <c r="B14" s="1"/>
      <c r="C14" s="16" t="s">
        <v>33</v>
      </c>
      <c r="D14" s="17" t="s">
        <v>32</v>
      </c>
      <c r="E14" s="29"/>
      <c r="F14" s="17"/>
      <c r="G14" s="93" t="s">
        <v>166</v>
      </c>
      <c r="H14" s="31"/>
    </row>
    <row r="15" spans="1:8" x14ac:dyDescent="0.25">
      <c r="A15" s="1"/>
      <c r="B15" s="1"/>
      <c r="C15" s="9"/>
      <c r="D15" s="8"/>
      <c r="E15" s="27"/>
      <c r="F15" s="65"/>
      <c r="G15" s="9"/>
      <c r="H15" s="27"/>
    </row>
    <row r="16" spans="1:8" x14ac:dyDescent="0.25">
      <c r="A16" s="1"/>
      <c r="B16" s="1"/>
      <c r="C16" s="9" t="s">
        <v>35</v>
      </c>
      <c r="D16" s="8" t="s">
        <v>34</v>
      </c>
      <c r="E16" s="27"/>
      <c r="F16" s="65"/>
      <c r="G16" s="43" t="s">
        <v>166</v>
      </c>
      <c r="H16" s="27"/>
    </row>
    <row r="17" spans="1:8" x14ac:dyDescent="0.25">
      <c r="A17" s="1"/>
      <c r="B17" s="1"/>
      <c r="C17" s="16"/>
      <c r="D17" s="17" t="s">
        <v>36</v>
      </c>
      <c r="E17" s="29"/>
      <c r="F17" s="17"/>
      <c r="G17" s="93" t="s">
        <v>166</v>
      </c>
      <c r="H17" s="31"/>
    </row>
    <row r="18" spans="1:8" x14ac:dyDescent="0.25">
      <c r="A18" s="1"/>
      <c r="B18" s="1"/>
      <c r="C18" s="9"/>
      <c r="D18" s="8"/>
      <c r="E18" s="27"/>
      <c r="F18" s="65"/>
      <c r="G18" s="9"/>
      <c r="H18" s="27"/>
    </row>
    <row r="19" spans="1:8" ht="27.75" customHeight="1" x14ac:dyDescent="0.25">
      <c r="A19" s="1"/>
      <c r="B19" s="1"/>
      <c r="C19" s="19" t="s">
        <v>38</v>
      </c>
      <c r="D19" s="20" t="s">
        <v>37</v>
      </c>
      <c r="E19" s="31"/>
      <c r="F19" s="20"/>
      <c r="G19" s="93" t="s">
        <v>166</v>
      </c>
      <c r="H19" s="31"/>
    </row>
    <row r="20" spans="1:8" x14ac:dyDescent="0.25">
      <c r="A20" s="1"/>
      <c r="B20" s="1"/>
      <c r="C20" s="9"/>
      <c r="D20" s="8"/>
      <c r="E20" s="27"/>
      <c r="F20" s="65"/>
      <c r="G20" s="9"/>
      <c r="H20" s="27"/>
    </row>
    <row r="21" spans="1:8" ht="26.25" x14ac:dyDescent="0.25">
      <c r="A21" s="1"/>
      <c r="B21" s="1"/>
      <c r="C21" s="19" t="s">
        <v>40</v>
      </c>
      <c r="D21" s="20" t="s">
        <v>39</v>
      </c>
      <c r="E21" s="31"/>
      <c r="F21" s="20"/>
      <c r="G21" s="93" t="s">
        <v>166</v>
      </c>
      <c r="H21" s="31"/>
    </row>
    <row r="22" spans="1:8" x14ac:dyDescent="0.25">
      <c r="A22" s="1"/>
      <c r="B22" s="1"/>
      <c r="C22" s="9"/>
      <c r="D22" s="8"/>
      <c r="E22" s="27"/>
      <c r="F22" s="65"/>
      <c r="G22" s="9"/>
      <c r="H22" s="27"/>
    </row>
    <row r="23" spans="1:8" ht="26.25" x14ac:dyDescent="0.25">
      <c r="A23" s="1"/>
      <c r="B23" s="1"/>
      <c r="C23" s="9" t="s">
        <v>42</v>
      </c>
      <c r="D23" s="8" t="s">
        <v>41</v>
      </c>
      <c r="E23" s="27"/>
      <c r="F23" s="65"/>
      <c r="G23" s="93" t="s">
        <v>166</v>
      </c>
      <c r="H23" s="31"/>
    </row>
    <row r="24" spans="1:8" x14ac:dyDescent="0.25">
      <c r="A24" s="1"/>
      <c r="B24" s="1"/>
      <c r="C24" s="21"/>
      <c r="D24" s="22" t="s">
        <v>43</v>
      </c>
      <c r="E24" s="30"/>
      <c r="F24" s="22"/>
      <c r="G24" s="102" t="s">
        <v>166</v>
      </c>
      <c r="H24" s="30"/>
    </row>
    <row r="25" spans="1:8" x14ac:dyDescent="0.25">
      <c r="C25" s="9"/>
      <c r="D25" s="8"/>
      <c r="E25" s="32"/>
      <c r="F25" s="98"/>
      <c r="G25" s="9"/>
      <c r="H25" s="32"/>
    </row>
    <row r="26" spans="1:8" ht="25.5" x14ac:dyDescent="0.25">
      <c r="C26" s="16" t="s">
        <v>45</v>
      </c>
      <c r="D26" s="77" t="s">
        <v>44</v>
      </c>
      <c r="E26" s="33"/>
      <c r="F26" s="99"/>
      <c r="G26" s="93" t="s">
        <v>166</v>
      </c>
      <c r="H26" s="103"/>
    </row>
    <row r="27" spans="1:8" x14ac:dyDescent="0.25">
      <c r="C27" s="9"/>
      <c r="D27" s="8"/>
      <c r="E27" s="32"/>
      <c r="F27" s="98"/>
      <c r="G27" s="9"/>
      <c r="H27" s="32"/>
    </row>
    <row r="28" spans="1:8" ht="25.5" x14ac:dyDescent="0.25">
      <c r="C28" s="9" t="s">
        <v>46</v>
      </c>
      <c r="D28" s="63" t="s">
        <v>47</v>
      </c>
      <c r="E28" s="32"/>
      <c r="F28" s="98"/>
      <c r="G28" s="93" t="s">
        <v>166</v>
      </c>
      <c r="H28" s="103"/>
    </row>
    <row r="29" spans="1:8" ht="26.25" x14ac:dyDescent="0.25">
      <c r="C29" s="21"/>
      <c r="D29" s="22" t="s">
        <v>144</v>
      </c>
      <c r="E29" s="34"/>
      <c r="F29" s="100"/>
      <c r="G29" s="48" t="s">
        <v>166</v>
      </c>
      <c r="H29" s="34"/>
    </row>
    <row r="30" spans="1:8" x14ac:dyDescent="0.25">
      <c r="C30" s="9"/>
      <c r="D30" s="8"/>
      <c r="E30" s="32"/>
      <c r="F30" s="98"/>
      <c r="G30" s="9"/>
      <c r="H30" s="32"/>
    </row>
    <row r="31" spans="1:8" ht="25.5" x14ac:dyDescent="0.25">
      <c r="C31" s="16" t="s">
        <v>49</v>
      </c>
      <c r="D31" s="77" t="s">
        <v>48</v>
      </c>
      <c r="E31" s="33"/>
      <c r="F31" s="99"/>
      <c r="G31" s="93" t="s">
        <v>166</v>
      </c>
      <c r="H31" s="103"/>
    </row>
    <row r="32" spans="1:8" x14ac:dyDescent="0.25">
      <c r="C32" s="11"/>
      <c r="D32" s="10"/>
      <c r="E32" s="10"/>
      <c r="F32" s="10"/>
      <c r="G32" s="37"/>
      <c r="H32" s="10"/>
    </row>
    <row r="33" spans="3:3" x14ac:dyDescent="0.25">
      <c r="C33" s="6"/>
    </row>
    <row r="34" spans="3:3" x14ac:dyDescent="0.25">
      <c r="C34" s="6"/>
    </row>
    <row r="35" spans="3:3" x14ac:dyDescent="0.25">
      <c r="C35" s="6"/>
    </row>
    <row r="36" spans="3:3" x14ac:dyDescent="0.25">
      <c r="C36" s="6"/>
    </row>
    <row r="37" spans="3:3" x14ac:dyDescent="0.25">
      <c r="C37" s="6"/>
    </row>
    <row r="38" spans="3:3" x14ac:dyDescent="0.25">
      <c r="C38" s="6"/>
    </row>
    <row r="39" spans="3:3" x14ac:dyDescent="0.25">
      <c r="C39" s="6"/>
    </row>
    <row r="40" spans="3:3" x14ac:dyDescent="0.25">
      <c r="C40" s="6"/>
    </row>
    <row r="41" spans="3:3" x14ac:dyDescent="0.25">
      <c r="C41" s="6"/>
    </row>
    <row r="42" spans="3:3" x14ac:dyDescent="0.25">
      <c r="C42" s="6"/>
    </row>
    <row r="43" spans="3:3" x14ac:dyDescent="0.25">
      <c r="C43" s="6"/>
    </row>
    <row r="44" spans="3:3" x14ac:dyDescent="0.25">
      <c r="C44" s="6"/>
    </row>
    <row r="45" spans="3:3" x14ac:dyDescent="0.25">
      <c r="C45" s="6"/>
    </row>
    <row r="46" spans="3:3" x14ac:dyDescent="0.25">
      <c r="C46" s="6"/>
    </row>
    <row r="47" spans="3:3" x14ac:dyDescent="0.25">
      <c r="C47" s="6"/>
    </row>
    <row r="48" spans="3:3" x14ac:dyDescent="0.25">
      <c r="C48" s="6"/>
    </row>
    <row r="49" spans="3:3" x14ac:dyDescent="0.25">
      <c r="C49" s="6"/>
    </row>
    <row r="50" spans="3:3" x14ac:dyDescent="0.25">
      <c r="C50" s="6"/>
    </row>
    <row r="51" spans="3:3" x14ac:dyDescent="0.25">
      <c r="C51" s="6"/>
    </row>
    <row r="52" spans="3:3" x14ac:dyDescent="0.25">
      <c r="C52" s="6"/>
    </row>
    <row r="53" spans="3:3" x14ac:dyDescent="0.25">
      <c r="C53" s="6"/>
    </row>
    <row r="54" spans="3:3" x14ac:dyDescent="0.25">
      <c r="C54" s="6"/>
    </row>
    <row r="55" spans="3:3" x14ac:dyDescent="0.25">
      <c r="C55" s="6"/>
    </row>
    <row r="56" spans="3:3" x14ac:dyDescent="0.25">
      <c r="C56" s="6"/>
    </row>
    <row r="57" spans="3:3" x14ac:dyDescent="0.25">
      <c r="C57" s="6"/>
    </row>
  </sheetData>
  <sheetProtection formatCells="0" formatColumns="0" formatRows="0" insertColumns="0" insertRows="0" deleteColumns="0" deleteRows="0" sort="0" autoFilter="0" pivotTables="0"/>
  <mergeCells count="1">
    <mergeCell ref="C4:D4"/>
  </mergeCells>
  <conditionalFormatting sqref="G6 G8 G10 G13 G15 G18 G20 G22 G25 G27 G30">
    <cfRule type="cellIs" dxfId="239" priority="51" operator="equal">
      <formula>"In behandeling"</formula>
    </cfRule>
    <cfRule type="cellIs" dxfId="238" priority="52" operator="equal">
      <formula>"Afgehandeld"</formula>
    </cfRule>
  </conditionalFormatting>
  <conditionalFormatting sqref="G6 G8 G10 G13 G15 G18 G20 G22 G25 G27 G30">
    <cfRule type="cellIs" dxfId="237" priority="50" operator="equal">
      <formula>"Niet afgehandeld"</formula>
    </cfRule>
  </conditionalFormatting>
  <conditionalFormatting sqref="G6 G8 G10 G13 G15 G18 G20 G22 G25 G27 G30">
    <cfRule type="iconSet" priority="96">
      <iconSet iconSet="3Symbols2">
        <cfvo type="percent" val="0"/>
        <cfvo type="percent" val="&quot;In behandeling&quot;"/>
        <cfvo type="num" val="&quot;Afgehandeld&quot;"/>
      </iconSet>
    </cfRule>
  </conditionalFormatting>
  <conditionalFormatting sqref="G5">
    <cfRule type="cellIs" dxfId="224" priority="47" operator="equal">
      <formula>"In behandeling"</formula>
    </cfRule>
    <cfRule type="cellIs" dxfId="223" priority="48" operator="equal">
      <formula>"Afgehandeld"</formula>
    </cfRule>
  </conditionalFormatting>
  <conditionalFormatting sqref="G5">
    <cfRule type="cellIs" dxfId="222" priority="46" operator="equal">
      <formula>"Niet afgehandeld"</formula>
    </cfRule>
  </conditionalFormatting>
  <conditionalFormatting sqref="G7">
    <cfRule type="cellIs" dxfId="221" priority="44" operator="equal">
      <formula>"In behandeling"</formula>
    </cfRule>
    <cfRule type="cellIs" dxfId="220" priority="45" operator="equal">
      <formula>"Afgehandeld"</formula>
    </cfRule>
  </conditionalFormatting>
  <conditionalFormatting sqref="G7">
    <cfRule type="cellIs" dxfId="219" priority="43" operator="equal">
      <formula>"Niet afgehandeld"</formula>
    </cfRule>
  </conditionalFormatting>
  <conditionalFormatting sqref="G9">
    <cfRule type="cellIs" dxfId="218" priority="41" operator="equal">
      <formula>"In behandeling"</formula>
    </cfRule>
    <cfRule type="cellIs" dxfId="217" priority="42" operator="equal">
      <formula>"Afgehandeld"</formula>
    </cfRule>
  </conditionalFormatting>
  <conditionalFormatting sqref="G9">
    <cfRule type="cellIs" dxfId="216" priority="40" operator="equal">
      <formula>"Niet afgehandeld"</formula>
    </cfRule>
  </conditionalFormatting>
  <conditionalFormatting sqref="G11">
    <cfRule type="cellIs" dxfId="215" priority="38" operator="equal">
      <formula>"In behandeling"</formula>
    </cfRule>
    <cfRule type="cellIs" dxfId="214" priority="39" operator="equal">
      <formula>"Afgehandeld"</formula>
    </cfRule>
  </conditionalFormatting>
  <conditionalFormatting sqref="G11">
    <cfRule type="cellIs" dxfId="213" priority="37" operator="equal">
      <formula>"Niet afgehandeld"</formula>
    </cfRule>
  </conditionalFormatting>
  <conditionalFormatting sqref="G14">
    <cfRule type="cellIs" dxfId="212" priority="35" operator="equal">
      <formula>"In behandeling"</formula>
    </cfRule>
    <cfRule type="cellIs" dxfId="211" priority="36" operator="equal">
      <formula>"Afgehandeld"</formula>
    </cfRule>
  </conditionalFormatting>
  <conditionalFormatting sqref="G14">
    <cfRule type="cellIs" dxfId="210" priority="34" operator="equal">
      <formula>"Niet afgehandeld"</formula>
    </cfRule>
  </conditionalFormatting>
  <conditionalFormatting sqref="G16">
    <cfRule type="cellIs" dxfId="209" priority="32" operator="equal">
      <formula>"In behandeling"</formula>
    </cfRule>
    <cfRule type="cellIs" dxfId="208" priority="33" operator="equal">
      <formula>"Afgehandeld"</formula>
    </cfRule>
  </conditionalFormatting>
  <conditionalFormatting sqref="G16">
    <cfRule type="cellIs" dxfId="207" priority="31" operator="equal">
      <formula>"Niet afgehandeld"</formula>
    </cfRule>
  </conditionalFormatting>
  <conditionalFormatting sqref="G17">
    <cfRule type="cellIs" dxfId="206" priority="29" operator="equal">
      <formula>"In behandeling"</formula>
    </cfRule>
    <cfRule type="cellIs" dxfId="205" priority="30" operator="equal">
      <formula>"Afgehandeld"</formula>
    </cfRule>
  </conditionalFormatting>
  <conditionalFormatting sqref="G17">
    <cfRule type="cellIs" dxfId="204" priority="28" operator="equal">
      <formula>"Niet afgehandeld"</formula>
    </cfRule>
  </conditionalFormatting>
  <conditionalFormatting sqref="G19">
    <cfRule type="cellIs" dxfId="203" priority="26" operator="equal">
      <formula>"In behandeling"</formula>
    </cfRule>
    <cfRule type="cellIs" dxfId="202" priority="27" operator="equal">
      <formula>"Afgehandeld"</formula>
    </cfRule>
  </conditionalFormatting>
  <conditionalFormatting sqref="G19">
    <cfRule type="cellIs" dxfId="201" priority="25" operator="equal">
      <formula>"Niet afgehandeld"</formula>
    </cfRule>
  </conditionalFormatting>
  <conditionalFormatting sqref="G21">
    <cfRule type="cellIs" dxfId="200" priority="23" operator="equal">
      <formula>"In behandeling"</formula>
    </cfRule>
    <cfRule type="cellIs" dxfId="199" priority="24" operator="equal">
      <formula>"Afgehandeld"</formula>
    </cfRule>
  </conditionalFormatting>
  <conditionalFormatting sqref="G21">
    <cfRule type="cellIs" dxfId="198" priority="22" operator="equal">
      <formula>"Niet afgehandeld"</formula>
    </cfRule>
  </conditionalFormatting>
  <conditionalFormatting sqref="G23">
    <cfRule type="cellIs" dxfId="197" priority="20" operator="equal">
      <formula>"In behandeling"</formula>
    </cfRule>
    <cfRule type="cellIs" dxfId="196" priority="21" operator="equal">
      <formula>"Afgehandeld"</formula>
    </cfRule>
  </conditionalFormatting>
  <conditionalFormatting sqref="G23">
    <cfRule type="cellIs" dxfId="195" priority="19" operator="equal">
      <formula>"Niet afgehandeld"</formula>
    </cfRule>
  </conditionalFormatting>
  <conditionalFormatting sqref="G26">
    <cfRule type="cellIs" dxfId="194" priority="17" operator="equal">
      <formula>"In behandeling"</formula>
    </cfRule>
    <cfRule type="cellIs" dxfId="193" priority="18" operator="equal">
      <formula>"Afgehandeld"</formula>
    </cfRule>
  </conditionalFormatting>
  <conditionalFormatting sqref="G26">
    <cfRule type="cellIs" dxfId="192" priority="16" operator="equal">
      <formula>"Niet afgehandeld"</formula>
    </cfRule>
  </conditionalFormatting>
  <conditionalFormatting sqref="G28">
    <cfRule type="cellIs" dxfId="191" priority="14" operator="equal">
      <formula>"In behandeling"</formula>
    </cfRule>
    <cfRule type="cellIs" dxfId="190" priority="15" operator="equal">
      <formula>"Afgehandeld"</formula>
    </cfRule>
  </conditionalFormatting>
  <conditionalFormatting sqref="G28">
    <cfRule type="cellIs" dxfId="189" priority="13" operator="equal">
      <formula>"Niet afgehandeld"</formula>
    </cfRule>
  </conditionalFormatting>
  <conditionalFormatting sqref="G31">
    <cfRule type="cellIs" dxfId="188" priority="11" operator="equal">
      <formula>"In behandeling"</formula>
    </cfRule>
    <cfRule type="cellIs" dxfId="187" priority="12" operator="equal">
      <formula>"Afgehandeld"</formula>
    </cfRule>
  </conditionalFormatting>
  <conditionalFormatting sqref="G31">
    <cfRule type="cellIs" dxfId="186" priority="10" operator="equal">
      <formula>"Niet afgehandeld"</formula>
    </cfRule>
  </conditionalFormatting>
  <conditionalFormatting sqref="G12">
    <cfRule type="cellIs" dxfId="185" priority="8" operator="equal">
      <formula>"In behandeling"</formula>
    </cfRule>
    <cfRule type="cellIs" dxfId="184" priority="9" operator="equal">
      <formula>"Afgehandeld"</formula>
    </cfRule>
  </conditionalFormatting>
  <conditionalFormatting sqref="G12">
    <cfRule type="cellIs" dxfId="183" priority="7" operator="equal">
      <formula>"Niet afgehandeld"</formula>
    </cfRule>
  </conditionalFormatting>
  <conditionalFormatting sqref="G24">
    <cfRule type="cellIs" dxfId="182" priority="5" operator="equal">
      <formula>"In behandeling"</formula>
    </cfRule>
    <cfRule type="cellIs" dxfId="181" priority="6" operator="equal">
      <formula>"Afgehandeld"</formula>
    </cfRule>
  </conditionalFormatting>
  <conditionalFormatting sqref="G24">
    <cfRule type="cellIs" dxfId="180" priority="4" operator="equal">
      <formula>"Niet afgehandeld"</formula>
    </cfRule>
  </conditionalFormatting>
  <conditionalFormatting sqref="G29">
    <cfRule type="cellIs" dxfId="179" priority="2" operator="equal">
      <formula>"In behandeling"</formula>
    </cfRule>
    <cfRule type="cellIs" dxfId="178" priority="3" operator="equal">
      <formula>"Afgehandeld"</formula>
    </cfRule>
  </conditionalFormatting>
  <conditionalFormatting sqref="G29">
    <cfRule type="cellIs" dxfId="177" priority="1" operator="equal">
      <formula>"Niet afgehandeld"</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Setup!$A$3:$A$5</xm:f>
          </x14:formula1>
          <xm:sqref>G23:G24 G5 G7 G9 G31 G14 G16:G17 G19 G21 G11:G12 G26 G28:G29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tabColor rgb="FFE8325D"/>
  </sheetPr>
  <dimension ref="A1:H24"/>
  <sheetViews>
    <sheetView workbookViewId="0">
      <selection activeCell="G16" sqref="G16"/>
    </sheetView>
  </sheetViews>
  <sheetFormatPr defaultColWidth="9.140625" defaultRowHeight="15" x14ac:dyDescent="0.25"/>
  <cols>
    <col min="1" max="1" width="3.140625" style="3" customWidth="1"/>
    <col min="2" max="2" width="3" style="3" customWidth="1"/>
    <col min="3" max="3" width="5.28515625" style="6" customWidth="1"/>
    <col min="4" max="4" width="93.5703125" style="5" customWidth="1"/>
    <col min="5" max="6" width="23.42578125" style="3" customWidth="1"/>
    <col min="7" max="7" width="17" style="3" bestFit="1" customWidth="1"/>
    <col min="8" max="8" width="69.28515625" style="3" customWidth="1"/>
    <col min="9" max="16384" width="9.140625" style="3"/>
  </cols>
  <sheetData>
    <row r="1" spans="1:8" x14ac:dyDescent="0.25">
      <c r="A1" s="1"/>
      <c r="B1" s="1"/>
      <c r="C1" s="4"/>
      <c r="D1" s="2"/>
      <c r="E1" s="1"/>
      <c r="F1" s="1"/>
      <c r="G1" s="1"/>
      <c r="H1" s="1"/>
    </row>
    <row r="2" spans="1:8" ht="28.5" customHeight="1" x14ac:dyDescent="0.25">
      <c r="A2" s="1"/>
      <c r="B2" s="1"/>
      <c r="C2" s="52" t="s">
        <v>52</v>
      </c>
      <c r="D2" s="53" t="s">
        <v>73</v>
      </c>
      <c r="E2" s="54"/>
      <c r="F2" s="54"/>
      <c r="G2" s="54"/>
      <c r="H2" s="54"/>
    </row>
    <row r="3" spans="1:8" x14ac:dyDescent="0.25">
      <c r="A3" s="1"/>
      <c r="B3" s="1"/>
      <c r="C3" s="9"/>
      <c r="D3" s="8"/>
      <c r="E3" s="39"/>
      <c r="F3" s="39"/>
      <c r="G3" s="39"/>
      <c r="H3" s="40"/>
    </row>
    <row r="4" spans="1:8" ht="15.75" thickBot="1" x14ac:dyDescent="0.3">
      <c r="A4" s="1"/>
      <c r="B4" s="1"/>
      <c r="C4" s="87" t="s">
        <v>16</v>
      </c>
      <c r="D4" s="88"/>
      <c r="E4" s="41" t="s">
        <v>168</v>
      </c>
      <c r="F4" s="41" t="s">
        <v>169</v>
      </c>
      <c r="G4" s="41" t="s">
        <v>18</v>
      </c>
      <c r="H4" s="42" t="s">
        <v>17</v>
      </c>
    </row>
    <row r="5" spans="1:8" ht="15.75" thickTop="1" x14ac:dyDescent="0.25">
      <c r="A5" s="1"/>
      <c r="B5" s="1"/>
      <c r="C5" s="9" t="s">
        <v>56</v>
      </c>
      <c r="D5" s="8" t="s">
        <v>55</v>
      </c>
      <c r="E5" s="39"/>
      <c r="F5" s="39"/>
      <c r="G5" s="93" t="s">
        <v>166</v>
      </c>
      <c r="H5" s="40"/>
    </row>
    <row r="6" spans="1:8" x14ac:dyDescent="0.25">
      <c r="A6" s="1"/>
      <c r="B6" s="1"/>
      <c r="C6" s="21"/>
      <c r="D6" s="22" t="s">
        <v>57</v>
      </c>
      <c r="E6" s="50"/>
      <c r="F6" s="50"/>
      <c r="G6" s="97" t="s">
        <v>166</v>
      </c>
      <c r="H6" s="51"/>
    </row>
    <row r="7" spans="1:8" x14ac:dyDescent="0.25">
      <c r="A7" s="1"/>
      <c r="B7" s="1"/>
      <c r="C7" s="9"/>
      <c r="D7" s="8"/>
      <c r="E7" s="39"/>
      <c r="F7" s="39"/>
      <c r="G7" s="43"/>
      <c r="H7" s="40"/>
    </row>
    <row r="8" spans="1:8" ht="26.25" x14ac:dyDescent="0.25">
      <c r="A8" s="1"/>
      <c r="B8" s="1"/>
      <c r="C8" s="9" t="s">
        <v>58</v>
      </c>
      <c r="D8" s="8" t="s">
        <v>59</v>
      </c>
      <c r="E8" s="39"/>
      <c r="F8" s="39"/>
      <c r="G8" s="93" t="s">
        <v>166</v>
      </c>
      <c r="H8" s="40"/>
    </row>
    <row r="9" spans="1:8" ht="26.25" x14ac:dyDescent="0.25">
      <c r="A9" s="1"/>
      <c r="B9" s="1"/>
      <c r="C9" s="21"/>
      <c r="D9" s="22" t="s">
        <v>60</v>
      </c>
      <c r="E9" s="50"/>
      <c r="F9" s="50"/>
      <c r="G9" s="97" t="s">
        <v>166</v>
      </c>
      <c r="H9" s="51"/>
    </row>
    <row r="10" spans="1:8" x14ac:dyDescent="0.25">
      <c r="A10" s="1"/>
      <c r="B10" s="1"/>
      <c r="C10" s="9"/>
      <c r="D10" s="8"/>
      <c r="E10" s="39"/>
      <c r="F10" s="39"/>
      <c r="G10" s="43"/>
      <c r="H10" s="40"/>
    </row>
    <row r="11" spans="1:8" ht="26.25" x14ac:dyDescent="0.25">
      <c r="A11" s="1"/>
      <c r="B11" s="1"/>
      <c r="C11" s="16" t="s">
        <v>62</v>
      </c>
      <c r="D11" s="17" t="s">
        <v>61</v>
      </c>
      <c r="E11" s="44"/>
      <c r="F11" s="44"/>
      <c r="G11" s="93" t="s">
        <v>166</v>
      </c>
      <c r="H11" s="45"/>
    </row>
    <row r="12" spans="1:8" x14ac:dyDescent="0.25">
      <c r="A12" s="1"/>
      <c r="B12" s="1"/>
      <c r="C12" s="9"/>
      <c r="D12" s="8"/>
      <c r="E12" s="39"/>
      <c r="F12" s="39"/>
      <c r="G12" s="43"/>
      <c r="H12" s="40"/>
    </row>
    <row r="13" spans="1:8" ht="26.25" x14ac:dyDescent="0.25">
      <c r="A13" s="1"/>
      <c r="B13" s="1"/>
      <c r="C13" s="16" t="s">
        <v>64</v>
      </c>
      <c r="D13" s="17" t="s">
        <v>63</v>
      </c>
      <c r="E13" s="44"/>
      <c r="F13" s="44"/>
      <c r="G13" s="93" t="s">
        <v>166</v>
      </c>
      <c r="H13" s="45"/>
    </row>
    <row r="14" spans="1:8" x14ac:dyDescent="0.25">
      <c r="A14" s="1"/>
      <c r="B14" s="1"/>
      <c r="C14" s="9"/>
      <c r="D14" s="8"/>
      <c r="E14" s="39"/>
      <c r="F14" s="39"/>
      <c r="G14" s="43"/>
      <c r="H14" s="40"/>
    </row>
    <row r="15" spans="1:8" ht="39" x14ac:dyDescent="0.25">
      <c r="A15" s="1"/>
      <c r="B15" s="1"/>
      <c r="C15" s="9" t="s">
        <v>66</v>
      </c>
      <c r="D15" s="8" t="s">
        <v>65</v>
      </c>
      <c r="E15" s="39"/>
      <c r="F15" s="39"/>
      <c r="G15" s="93" t="s">
        <v>166</v>
      </c>
      <c r="H15" s="40"/>
    </row>
    <row r="16" spans="1:8" x14ac:dyDescent="0.25">
      <c r="A16" s="1"/>
      <c r="B16" s="1"/>
      <c r="C16" s="36"/>
      <c r="D16" s="66" t="s">
        <v>146</v>
      </c>
      <c r="E16" s="47"/>
      <c r="F16" s="47"/>
      <c r="G16" s="97" t="s">
        <v>166</v>
      </c>
      <c r="H16" s="49"/>
    </row>
    <row r="17" spans="1:8" ht="26.25" x14ac:dyDescent="0.25">
      <c r="A17" s="1"/>
      <c r="B17" s="1"/>
      <c r="C17" s="16"/>
      <c r="D17" s="17" t="s">
        <v>145</v>
      </c>
      <c r="E17" s="44"/>
      <c r="F17" s="44"/>
      <c r="G17" s="93" t="s">
        <v>166</v>
      </c>
      <c r="H17" s="45"/>
    </row>
    <row r="18" spans="1:8" x14ac:dyDescent="0.25">
      <c r="A18" s="1"/>
      <c r="B18" s="1"/>
      <c r="C18" s="9"/>
      <c r="D18" s="8"/>
      <c r="E18" s="39"/>
      <c r="F18" s="39"/>
      <c r="G18" s="43"/>
      <c r="H18" s="40"/>
    </row>
    <row r="19" spans="1:8" ht="39" x14ac:dyDescent="0.25">
      <c r="A19" s="1"/>
      <c r="B19" s="1"/>
      <c r="C19" s="16" t="s">
        <v>68</v>
      </c>
      <c r="D19" s="17" t="s">
        <v>67</v>
      </c>
      <c r="E19" s="44"/>
      <c r="F19" s="44"/>
      <c r="G19" s="93" t="s">
        <v>166</v>
      </c>
      <c r="H19" s="45"/>
    </row>
    <row r="20" spans="1:8" x14ac:dyDescent="0.25">
      <c r="A20" s="1"/>
      <c r="B20" s="1"/>
      <c r="C20" s="9"/>
      <c r="D20" s="8"/>
      <c r="E20" s="39"/>
      <c r="F20" s="39"/>
      <c r="G20" s="43"/>
      <c r="H20" s="40"/>
    </row>
    <row r="21" spans="1:8" x14ac:dyDescent="0.25">
      <c r="A21" s="1"/>
      <c r="B21" s="1"/>
      <c r="C21" s="16" t="s">
        <v>70</v>
      </c>
      <c r="D21" s="17" t="s">
        <v>69</v>
      </c>
      <c r="E21" s="44"/>
      <c r="F21" s="44"/>
      <c r="G21" s="93" t="s">
        <v>166</v>
      </c>
      <c r="H21" s="45"/>
    </row>
    <row r="22" spans="1:8" x14ac:dyDescent="0.25">
      <c r="A22" s="1"/>
      <c r="B22" s="1"/>
      <c r="C22" s="9"/>
      <c r="D22" s="8"/>
      <c r="E22" s="39"/>
      <c r="F22" s="39"/>
      <c r="G22" s="43"/>
      <c r="H22" s="40"/>
    </row>
    <row r="23" spans="1:8" ht="26.25" x14ac:dyDescent="0.25">
      <c r="A23" s="1"/>
      <c r="B23" s="1"/>
      <c r="C23" s="9" t="s">
        <v>72</v>
      </c>
      <c r="D23" s="8" t="s">
        <v>71</v>
      </c>
      <c r="E23" s="39"/>
      <c r="F23" s="39"/>
      <c r="G23" s="93" t="s">
        <v>166</v>
      </c>
      <c r="H23" s="40"/>
    </row>
    <row r="24" spans="1:8" x14ac:dyDescent="0.25">
      <c r="A24" s="1"/>
      <c r="B24" s="1"/>
      <c r="C24" s="9"/>
      <c r="D24" s="8"/>
      <c r="E24" s="7"/>
      <c r="F24" s="7"/>
      <c r="G24" s="7"/>
      <c r="H24" s="7"/>
    </row>
  </sheetData>
  <mergeCells count="1">
    <mergeCell ref="C4:D4"/>
  </mergeCells>
  <conditionalFormatting sqref="G7 G10 G12 G14 G18 G20 G22">
    <cfRule type="cellIs" dxfId="236" priority="39" operator="equal">
      <formula>"In behandeling"</formula>
    </cfRule>
    <cfRule type="cellIs" dxfId="235" priority="40" operator="equal">
      <formula>"Afgehandeld"</formula>
    </cfRule>
  </conditionalFormatting>
  <conditionalFormatting sqref="G7 G10 G12 G14 G18 G20 G22">
    <cfRule type="cellIs" dxfId="234" priority="38" operator="equal">
      <formula>"Niet afgehandeld"</formula>
    </cfRule>
  </conditionalFormatting>
  <conditionalFormatting sqref="G7 G10 G12 G14 G18 G20 G22">
    <cfRule type="iconSet" priority="91">
      <iconSet iconSet="3Symbols2">
        <cfvo type="percent" val="0"/>
        <cfvo type="percent" val="&quot;In behandeling&quot;"/>
        <cfvo type="num" val="&quot;Afgehandeld&quot;"/>
      </iconSet>
    </cfRule>
  </conditionalFormatting>
  <conditionalFormatting sqref="G5">
    <cfRule type="cellIs" dxfId="176" priority="35" operator="equal">
      <formula>"In behandeling"</formula>
    </cfRule>
    <cfRule type="cellIs" dxfId="175" priority="36" operator="equal">
      <formula>"Afgehandeld"</formula>
    </cfRule>
  </conditionalFormatting>
  <conditionalFormatting sqref="G5">
    <cfRule type="cellIs" dxfId="174" priority="34" operator="equal">
      <formula>"Niet afgehandeld"</formula>
    </cfRule>
  </conditionalFormatting>
  <conditionalFormatting sqref="G8">
    <cfRule type="cellIs" dxfId="173" priority="32" operator="equal">
      <formula>"In behandeling"</formula>
    </cfRule>
    <cfRule type="cellIs" dxfId="172" priority="33" operator="equal">
      <formula>"Afgehandeld"</formula>
    </cfRule>
  </conditionalFormatting>
  <conditionalFormatting sqref="G8">
    <cfRule type="cellIs" dxfId="171" priority="31" operator="equal">
      <formula>"Niet afgehandeld"</formula>
    </cfRule>
  </conditionalFormatting>
  <conditionalFormatting sqref="G11">
    <cfRule type="cellIs" dxfId="170" priority="29" operator="equal">
      <formula>"In behandeling"</formula>
    </cfRule>
    <cfRule type="cellIs" dxfId="169" priority="30" operator="equal">
      <formula>"Afgehandeld"</formula>
    </cfRule>
  </conditionalFormatting>
  <conditionalFormatting sqref="G11">
    <cfRule type="cellIs" dxfId="168" priority="28" operator="equal">
      <formula>"Niet afgehandeld"</formula>
    </cfRule>
  </conditionalFormatting>
  <conditionalFormatting sqref="G13">
    <cfRule type="cellIs" dxfId="167" priority="26" operator="equal">
      <formula>"In behandeling"</formula>
    </cfRule>
    <cfRule type="cellIs" dxfId="166" priority="27" operator="equal">
      <formula>"Afgehandeld"</formula>
    </cfRule>
  </conditionalFormatting>
  <conditionalFormatting sqref="G13">
    <cfRule type="cellIs" dxfId="165" priority="25" operator="equal">
      <formula>"Niet afgehandeld"</formula>
    </cfRule>
  </conditionalFormatting>
  <conditionalFormatting sqref="G15">
    <cfRule type="cellIs" dxfId="164" priority="23" operator="equal">
      <formula>"In behandeling"</formula>
    </cfRule>
    <cfRule type="cellIs" dxfId="163" priority="24" operator="equal">
      <formula>"Afgehandeld"</formula>
    </cfRule>
  </conditionalFormatting>
  <conditionalFormatting sqref="G15">
    <cfRule type="cellIs" dxfId="162" priority="22" operator="equal">
      <formula>"Niet afgehandeld"</formula>
    </cfRule>
  </conditionalFormatting>
  <conditionalFormatting sqref="G17">
    <cfRule type="cellIs" dxfId="161" priority="20" operator="equal">
      <formula>"In behandeling"</formula>
    </cfRule>
    <cfRule type="cellIs" dxfId="160" priority="21" operator="equal">
      <formula>"Afgehandeld"</formula>
    </cfRule>
  </conditionalFormatting>
  <conditionalFormatting sqref="G17">
    <cfRule type="cellIs" dxfId="159" priority="19" operator="equal">
      <formula>"Niet afgehandeld"</formula>
    </cfRule>
  </conditionalFormatting>
  <conditionalFormatting sqref="G19">
    <cfRule type="cellIs" dxfId="158" priority="17" operator="equal">
      <formula>"In behandeling"</formula>
    </cfRule>
    <cfRule type="cellIs" dxfId="157" priority="18" operator="equal">
      <formula>"Afgehandeld"</formula>
    </cfRule>
  </conditionalFormatting>
  <conditionalFormatting sqref="G19">
    <cfRule type="cellIs" dxfId="156" priority="16" operator="equal">
      <formula>"Niet afgehandeld"</formula>
    </cfRule>
  </conditionalFormatting>
  <conditionalFormatting sqref="G21">
    <cfRule type="cellIs" dxfId="155" priority="14" operator="equal">
      <formula>"In behandeling"</formula>
    </cfRule>
    <cfRule type="cellIs" dxfId="154" priority="15" operator="equal">
      <formula>"Afgehandeld"</formula>
    </cfRule>
  </conditionalFormatting>
  <conditionalFormatting sqref="G21">
    <cfRule type="cellIs" dxfId="153" priority="13" operator="equal">
      <formula>"Niet afgehandeld"</formula>
    </cfRule>
  </conditionalFormatting>
  <conditionalFormatting sqref="G23">
    <cfRule type="cellIs" dxfId="152" priority="11" operator="equal">
      <formula>"In behandeling"</formula>
    </cfRule>
    <cfRule type="cellIs" dxfId="151" priority="12" operator="equal">
      <formula>"Afgehandeld"</formula>
    </cfRule>
  </conditionalFormatting>
  <conditionalFormatting sqref="G23">
    <cfRule type="cellIs" dxfId="150" priority="10" operator="equal">
      <formula>"Niet afgehandeld"</formula>
    </cfRule>
  </conditionalFormatting>
  <conditionalFormatting sqref="G16">
    <cfRule type="cellIs" dxfId="149" priority="8" operator="equal">
      <formula>"In behandeling"</formula>
    </cfRule>
    <cfRule type="cellIs" dxfId="148" priority="9" operator="equal">
      <formula>"Afgehandeld"</formula>
    </cfRule>
  </conditionalFormatting>
  <conditionalFormatting sqref="G16">
    <cfRule type="cellIs" dxfId="147" priority="7" operator="equal">
      <formula>"Niet afgehandeld"</formula>
    </cfRule>
  </conditionalFormatting>
  <conditionalFormatting sqref="G9">
    <cfRule type="cellIs" dxfId="146" priority="5" operator="equal">
      <formula>"In behandeling"</formula>
    </cfRule>
    <cfRule type="cellIs" dxfId="145" priority="6" operator="equal">
      <formula>"Afgehandeld"</formula>
    </cfRule>
  </conditionalFormatting>
  <conditionalFormatting sqref="G9">
    <cfRule type="cellIs" dxfId="144" priority="4" operator="equal">
      <formula>"Niet afgehandeld"</formula>
    </cfRule>
  </conditionalFormatting>
  <conditionalFormatting sqref="G6">
    <cfRule type="cellIs" dxfId="143" priority="2" operator="equal">
      <formula>"In behandeling"</formula>
    </cfRule>
    <cfRule type="cellIs" dxfId="142" priority="3" operator="equal">
      <formula>"Afgehandeld"</formula>
    </cfRule>
  </conditionalFormatting>
  <conditionalFormatting sqref="G6">
    <cfRule type="cellIs" dxfId="141" priority="1" operator="equal">
      <formula>"Niet afgehandeld"</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Setup!$A$3:$A$5</xm:f>
          </x14:formula1>
          <xm:sqref>G21 G8:G9 G15:G17 G11 G13 G23 G19 G5:G6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tabColor rgb="FFFCCA6D"/>
  </sheetPr>
  <dimension ref="A1:H30"/>
  <sheetViews>
    <sheetView topLeftCell="A4" workbookViewId="0">
      <selection activeCell="G27" sqref="G27"/>
    </sheetView>
  </sheetViews>
  <sheetFormatPr defaultColWidth="8.85546875" defaultRowHeight="15" x14ac:dyDescent="0.25"/>
  <cols>
    <col min="1" max="1" width="3.140625" style="3" customWidth="1"/>
    <col min="2" max="2" width="3" style="3" customWidth="1"/>
    <col min="3" max="3" width="5.28515625" style="6" customWidth="1"/>
    <col min="4" max="4" width="93.5703125" style="5" customWidth="1"/>
    <col min="5" max="6" width="23.42578125" style="3" customWidth="1"/>
    <col min="7" max="7" width="17" style="3" bestFit="1" customWidth="1"/>
    <col min="8" max="8" width="69.28515625" style="3" customWidth="1"/>
    <col min="9" max="16384" width="8.85546875" style="3"/>
  </cols>
  <sheetData>
    <row r="1" spans="1:8" x14ac:dyDescent="0.25">
      <c r="A1" s="1"/>
      <c r="B1" s="1"/>
      <c r="C1" s="4"/>
      <c r="D1" s="2"/>
      <c r="E1" s="1"/>
      <c r="F1" s="1"/>
      <c r="G1" s="1"/>
      <c r="H1" s="1"/>
    </row>
    <row r="2" spans="1:8" ht="27.6" customHeight="1" x14ac:dyDescent="0.25">
      <c r="A2" s="1"/>
      <c r="B2" s="1"/>
      <c r="C2" s="52" t="s">
        <v>53</v>
      </c>
      <c r="D2" s="84" t="s">
        <v>74</v>
      </c>
      <c r="E2" s="84"/>
      <c r="F2" s="84"/>
      <c r="G2" s="84"/>
      <c r="H2" s="1"/>
    </row>
    <row r="3" spans="1:8" x14ac:dyDescent="0.25">
      <c r="A3" s="1"/>
      <c r="B3" s="1"/>
      <c r="C3" s="64"/>
      <c r="D3" s="65"/>
      <c r="E3" s="39"/>
      <c r="F3" s="39"/>
      <c r="G3" s="39"/>
      <c r="H3" s="40"/>
    </row>
    <row r="4" spans="1:8" ht="15.75" thickBot="1" x14ac:dyDescent="0.3">
      <c r="A4" s="1"/>
      <c r="B4" s="1"/>
      <c r="C4" s="87" t="s">
        <v>16</v>
      </c>
      <c r="D4" s="88"/>
      <c r="E4" s="41" t="s">
        <v>168</v>
      </c>
      <c r="F4" s="41" t="s">
        <v>169</v>
      </c>
      <c r="G4" s="41" t="s">
        <v>18</v>
      </c>
      <c r="H4" s="42" t="s">
        <v>17</v>
      </c>
    </row>
    <row r="5" spans="1:8" ht="40.5" customHeight="1" thickTop="1" x14ac:dyDescent="0.25">
      <c r="A5" s="1"/>
      <c r="B5" s="1"/>
      <c r="C5" s="9" t="s">
        <v>76</v>
      </c>
      <c r="D5" s="63" t="s">
        <v>75</v>
      </c>
      <c r="E5" s="67"/>
      <c r="F5" s="67"/>
      <c r="G5" s="93" t="s">
        <v>166</v>
      </c>
      <c r="H5" s="68"/>
    </row>
    <row r="6" spans="1:8" ht="26.25" x14ac:dyDescent="0.25">
      <c r="A6" s="1"/>
      <c r="B6" s="1"/>
      <c r="C6" s="36"/>
      <c r="D6" s="66" t="s">
        <v>77</v>
      </c>
      <c r="E6" s="47"/>
      <c r="F6" s="47"/>
      <c r="G6" s="97" t="s">
        <v>166</v>
      </c>
      <c r="H6" s="49"/>
    </row>
    <row r="7" spans="1:8" x14ac:dyDescent="0.25">
      <c r="A7" s="1"/>
      <c r="B7" s="1"/>
      <c r="C7" s="9"/>
      <c r="D7" s="8" t="s">
        <v>78</v>
      </c>
      <c r="E7" s="39"/>
      <c r="F7" s="39"/>
      <c r="G7" s="93" t="s">
        <v>166</v>
      </c>
      <c r="H7" s="40"/>
    </row>
    <row r="8" spans="1:8" x14ac:dyDescent="0.25">
      <c r="A8" s="1"/>
      <c r="B8" s="1"/>
      <c r="C8" s="36"/>
      <c r="D8" s="66" t="s">
        <v>79</v>
      </c>
      <c r="E8" s="47"/>
      <c r="F8" s="47"/>
      <c r="G8" s="97" t="s">
        <v>166</v>
      </c>
      <c r="H8" s="49"/>
    </row>
    <row r="9" spans="1:8" x14ac:dyDescent="0.25">
      <c r="A9" s="1"/>
      <c r="B9" s="1"/>
      <c r="C9" s="9"/>
      <c r="D9" s="8" t="s">
        <v>80</v>
      </c>
      <c r="E9" s="39"/>
      <c r="F9" s="39"/>
      <c r="G9" s="93" t="s">
        <v>166</v>
      </c>
      <c r="H9" s="40"/>
    </row>
    <row r="10" spans="1:8" x14ac:dyDescent="0.25">
      <c r="A10" s="1"/>
      <c r="B10" s="1"/>
      <c r="C10" s="21"/>
      <c r="D10" s="22" t="s">
        <v>81</v>
      </c>
      <c r="E10" s="50"/>
      <c r="F10" s="50"/>
      <c r="G10" s="97" t="s">
        <v>166</v>
      </c>
      <c r="H10" s="51"/>
    </row>
    <row r="11" spans="1:8" x14ac:dyDescent="0.25">
      <c r="A11" s="1"/>
      <c r="B11" s="1"/>
      <c r="C11" s="9"/>
      <c r="D11" s="8"/>
      <c r="E11" s="39"/>
      <c r="F11" s="39"/>
      <c r="G11" s="43"/>
      <c r="H11" s="40"/>
    </row>
    <row r="12" spans="1:8" ht="26.25" x14ac:dyDescent="0.25">
      <c r="A12" s="1"/>
      <c r="B12" s="1"/>
      <c r="C12" s="9" t="s">
        <v>82</v>
      </c>
      <c r="D12" s="8" t="s">
        <v>83</v>
      </c>
      <c r="E12" s="39"/>
      <c r="F12" s="39"/>
      <c r="G12" s="93" t="s">
        <v>166</v>
      </c>
      <c r="H12" s="40"/>
    </row>
    <row r="13" spans="1:8" x14ac:dyDescent="0.25">
      <c r="A13" s="1"/>
      <c r="B13" s="1"/>
      <c r="C13" s="36"/>
      <c r="D13" s="66" t="s">
        <v>84</v>
      </c>
      <c r="E13" s="47"/>
      <c r="F13" s="47"/>
      <c r="G13" s="97" t="s">
        <v>166</v>
      </c>
      <c r="H13" s="49"/>
    </row>
    <row r="14" spans="1:8" ht="26.25" x14ac:dyDescent="0.25">
      <c r="A14" s="1"/>
      <c r="B14" s="1"/>
      <c r="C14" s="9"/>
      <c r="D14" s="8" t="s">
        <v>85</v>
      </c>
      <c r="E14" s="39"/>
      <c r="F14" s="39"/>
      <c r="G14" s="93" t="s">
        <v>166</v>
      </c>
      <c r="H14" s="40"/>
    </row>
    <row r="15" spans="1:8" x14ac:dyDescent="0.25">
      <c r="A15" s="1"/>
      <c r="B15" s="1"/>
      <c r="C15" s="16"/>
      <c r="D15" s="17" t="s">
        <v>86</v>
      </c>
      <c r="E15" s="44"/>
      <c r="F15" s="44"/>
      <c r="G15" s="93" t="s">
        <v>166</v>
      </c>
      <c r="H15" s="45"/>
    </row>
    <row r="16" spans="1:8" x14ac:dyDescent="0.25">
      <c r="A16" s="1"/>
      <c r="B16" s="1"/>
      <c r="C16" s="9"/>
      <c r="D16" s="8"/>
      <c r="E16" s="39"/>
      <c r="F16" s="39"/>
      <c r="G16" s="43"/>
      <c r="H16" s="40"/>
    </row>
    <row r="17" spans="1:8" ht="26.25" x14ac:dyDescent="0.25">
      <c r="A17" s="1"/>
      <c r="B17" s="1"/>
      <c r="C17" s="16" t="s">
        <v>87</v>
      </c>
      <c r="D17" s="17" t="s">
        <v>158</v>
      </c>
      <c r="E17" s="44"/>
      <c r="F17" s="44"/>
      <c r="G17" s="93" t="s">
        <v>166</v>
      </c>
      <c r="H17" s="45"/>
    </row>
    <row r="18" spans="1:8" x14ac:dyDescent="0.25">
      <c r="A18" s="1"/>
      <c r="B18" s="1"/>
      <c r="C18" s="9"/>
      <c r="D18" s="8"/>
      <c r="E18" s="39"/>
      <c r="F18" s="39"/>
      <c r="G18" s="43"/>
      <c r="H18" s="40"/>
    </row>
    <row r="19" spans="1:8" ht="26.25" x14ac:dyDescent="0.25">
      <c r="A19" s="1"/>
      <c r="B19" s="1"/>
      <c r="C19" s="16" t="s">
        <v>89</v>
      </c>
      <c r="D19" s="17" t="s">
        <v>88</v>
      </c>
      <c r="E19" s="44"/>
      <c r="F19" s="44"/>
      <c r="G19" s="93" t="s">
        <v>166</v>
      </c>
      <c r="H19" s="45"/>
    </row>
    <row r="20" spans="1:8" x14ac:dyDescent="0.25">
      <c r="A20" s="1"/>
      <c r="B20" s="1"/>
      <c r="C20" s="9"/>
      <c r="D20" s="8"/>
      <c r="E20" s="39"/>
      <c r="F20" s="39"/>
      <c r="G20" s="43"/>
      <c r="H20" s="40"/>
    </row>
    <row r="21" spans="1:8" ht="26.25" x14ac:dyDescent="0.25">
      <c r="A21" s="1"/>
      <c r="B21" s="1"/>
      <c r="C21" s="9" t="s">
        <v>91</v>
      </c>
      <c r="D21" s="8" t="s">
        <v>90</v>
      </c>
      <c r="E21" s="39"/>
      <c r="F21" s="39"/>
      <c r="G21" s="93" t="s">
        <v>166</v>
      </c>
      <c r="H21" s="40"/>
    </row>
    <row r="22" spans="1:8" x14ac:dyDescent="0.25">
      <c r="A22" s="1"/>
      <c r="B22" s="1"/>
      <c r="C22" s="9"/>
      <c r="D22" s="8"/>
      <c r="E22" s="39"/>
      <c r="F22" s="39"/>
      <c r="G22" s="43"/>
      <c r="H22" s="40"/>
    </row>
    <row r="23" spans="1:8" ht="26.25" x14ac:dyDescent="0.25">
      <c r="A23" s="1"/>
      <c r="B23" s="1"/>
      <c r="C23" s="16" t="s">
        <v>93</v>
      </c>
      <c r="D23" s="17" t="s">
        <v>92</v>
      </c>
      <c r="E23" s="44"/>
      <c r="F23" s="44"/>
      <c r="G23" s="93" t="s">
        <v>166</v>
      </c>
      <c r="H23" s="45"/>
    </row>
    <row r="24" spans="1:8" x14ac:dyDescent="0.25">
      <c r="A24" s="1"/>
      <c r="B24" s="1"/>
      <c r="C24" s="9"/>
      <c r="D24" s="8"/>
      <c r="E24" s="39"/>
      <c r="F24" s="39"/>
      <c r="G24" s="43"/>
      <c r="H24" s="40"/>
    </row>
    <row r="25" spans="1:8" x14ac:dyDescent="0.25">
      <c r="A25" s="1"/>
      <c r="B25" s="1"/>
      <c r="C25" s="9" t="s">
        <v>95</v>
      </c>
      <c r="D25" s="8" t="s">
        <v>94</v>
      </c>
      <c r="E25" s="39"/>
      <c r="F25" s="39"/>
      <c r="G25" s="93" t="s">
        <v>166</v>
      </c>
      <c r="H25" s="40"/>
    </row>
    <row r="26" spans="1:8" ht="26.25" x14ac:dyDescent="0.25">
      <c r="A26" s="1"/>
      <c r="B26" s="1"/>
      <c r="C26" s="36"/>
      <c r="D26" s="66" t="s">
        <v>96</v>
      </c>
      <c r="E26" s="47"/>
      <c r="F26" s="47"/>
      <c r="G26" s="97" t="s">
        <v>166</v>
      </c>
      <c r="H26" s="49"/>
    </row>
    <row r="27" spans="1:8" x14ac:dyDescent="0.25">
      <c r="A27" s="1"/>
      <c r="B27" s="1"/>
      <c r="C27" s="16"/>
      <c r="D27" s="17" t="s">
        <v>97</v>
      </c>
      <c r="E27" s="44"/>
      <c r="F27" s="44"/>
      <c r="G27" s="93" t="s">
        <v>166</v>
      </c>
      <c r="H27" s="45"/>
    </row>
    <row r="28" spans="1:8" x14ac:dyDescent="0.25">
      <c r="C28" s="37"/>
      <c r="D28" s="37"/>
      <c r="E28" s="37"/>
      <c r="F28" s="37"/>
      <c r="G28" s="37"/>
      <c r="H28" s="37"/>
    </row>
    <row r="29" spans="1:8" x14ac:dyDescent="0.25">
      <c r="C29" s="3"/>
      <c r="D29" s="3"/>
    </row>
    <row r="30" spans="1:8" x14ac:dyDescent="0.25">
      <c r="A30" s="1"/>
      <c r="B30" s="1"/>
      <c r="C30" s="4"/>
      <c r="D30" s="2"/>
      <c r="E30" s="1"/>
      <c r="F30" s="1"/>
      <c r="G30" s="1"/>
      <c r="H30" s="1"/>
    </row>
  </sheetData>
  <mergeCells count="2">
    <mergeCell ref="C4:D4"/>
    <mergeCell ref="D2:G2"/>
  </mergeCells>
  <conditionalFormatting sqref="G16 G11 G18 G20 G22 G24">
    <cfRule type="cellIs" dxfId="233" priority="57" operator="equal">
      <formula>"In behandeling"</formula>
    </cfRule>
    <cfRule type="cellIs" dxfId="232" priority="58" operator="equal">
      <formula>"Afgehandeld"</formula>
    </cfRule>
  </conditionalFormatting>
  <conditionalFormatting sqref="G16 G11 G18 G20 G22 G24">
    <cfRule type="cellIs" dxfId="231" priority="56" operator="equal">
      <formula>"Niet afgehandeld"</formula>
    </cfRule>
  </conditionalFormatting>
  <conditionalFormatting sqref="G16 G11 G18 G20 G22 G24">
    <cfRule type="iconSet" priority="137">
      <iconSet iconSet="3Symbols2">
        <cfvo type="percent" val="0"/>
        <cfvo type="percent" val="&quot;In behandeling&quot;"/>
        <cfvo type="num" val="&quot;Afgehandeld&quot;"/>
      </iconSet>
    </cfRule>
  </conditionalFormatting>
  <conditionalFormatting sqref="G26">
    <cfRule type="cellIs" dxfId="140" priority="53" operator="equal">
      <formula>"In behandeling"</formula>
    </cfRule>
    <cfRule type="cellIs" dxfId="139" priority="54" operator="equal">
      <formula>"Afgehandeld"</formula>
    </cfRule>
  </conditionalFormatting>
  <conditionalFormatting sqref="G26">
    <cfRule type="cellIs" dxfId="138" priority="52" operator="equal">
      <formula>"Niet afgehandeld"</formula>
    </cfRule>
  </conditionalFormatting>
  <conditionalFormatting sqref="G13">
    <cfRule type="cellIs" dxfId="137" priority="50" operator="equal">
      <formula>"In behandeling"</formula>
    </cfRule>
    <cfRule type="cellIs" dxfId="136" priority="51" operator="equal">
      <formula>"Afgehandeld"</formula>
    </cfRule>
  </conditionalFormatting>
  <conditionalFormatting sqref="G13">
    <cfRule type="cellIs" dxfId="135" priority="49" operator="equal">
      <formula>"Niet afgehandeld"</formula>
    </cfRule>
  </conditionalFormatting>
  <conditionalFormatting sqref="G10">
    <cfRule type="cellIs" dxfId="134" priority="47" operator="equal">
      <formula>"In behandeling"</formula>
    </cfRule>
    <cfRule type="cellIs" dxfId="133" priority="48" operator="equal">
      <formula>"Afgehandeld"</formula>
    </cfRule>
  </conditionalFormatting>
  <conditionalFormatting sqref="G10">
    <cfRule type="cellIs" dxfId="132" priority="46" operator="equal">
      <formula>"Niet afgehandeld"</formula>
    </cfRule>
  </conditionalFormatting>
  <conditionalFormatting sqref="G8">
    <cfRule type="cellIs" dxfId="131" priority="44" operator="equal">
      <formula>"In behandeling"</formula>
    </cfRule>
    <cfRule type="cellIs" dxfId="130" priority="45" operator="equal">
      <formula>"Afgehandeld"</formula>
    </cfRule>
  </conditionalFormatting>
  <conditionalFormatting sqref="G8">
    <cfRule type="cellIs" dxfId="129" priority="43" operator="equal">
      <formula>"Niet afgehandeld"</formula>
    </cfRule>
  </conditionalFormatting>
  <conditionalFormatting sqref="G6">
    <cfRule type="cellIs" dxfId="128" priority="41" operator="equal">
      <formula>"In behandeling"</formula>
    </cfRule>
    <cfRule type="cellIs" dxfId="127" priority="42" operator="equal">
      <formula>"Afgehandeld"</formula>
    </cfRule>
  </conditionalFormatting>
  <conditionalFormatting sqref="G6">
    <cfRule type="cellIs" dxfId="126" priority="40" operator="equal">
      <formula>"Niet afgehandeld"</formula>
    </cfRule>
  </conditionalFormatting>
  <conditionalFormatting sqref="G5">
    <cfRule type="cellIs" dxfId="125" priority="38" operator="equal">
      <formula>"In behandeling"</formula>
    </cfRule>
    <cfRule type="cellIs" dxfId="124" priority="39" operator="equal">
      <formula>"Afgehandeld"</formula>
    </cfRule>
  </conditionalFormatting>
  <conditionalFormatting sqref="G5">
    <cfRule type="cellIs" dxfId="123" priority="37" operator="equal">
      <formula>"Niet afgehandeld"</formula>
    </cfRule>
  </conditionalFormatting>
  <conditionalFormatting sqref="G7">
    <cfRule type="cellIs" dxfId="122" priority="35" operator="equal">
      <formula>"In behandeling"</formula>
    </cfRule>
    <cfRule type="cellIs" dxfId="121" priority="36" operator="equal">
      <formula>"Afgehandeld"</formula>
    </cfRule>
  </conditionalFormatting>
  <conditionalFormatting sqref="G7">
    <cfRule type="cellIs" dxfId="120" priority="34" operator="equal">
      <formula>"Niet afgehandeld"</formula>
    </cfRule>
  </conditionalFormatting>
  <conditionalFormatting sqref="G9">
    <cfRule type="cellIs" dxfId="119" priority="32" operator="equal">
      <formula>"In behandeling"</formula>
    </cfRule>
    <cfRule type="cellIs" dxfId="118" priority="33" operator="equal">
      <formula>"Afgehandeld"</formula>
    </cfRule>
  </conditionalFormatting>
  <conditionalFormatting sqref="G9">
    <cfRule type="cellIs" dxfId="117" priority="31" operator="equal">
      <formula>"Niet afgehandeld"</formula>
    </cfRule>
  </conditionalFormatting>
  <conditionalFormatting sqref="G12">
    <cfRule type="cellIs" dxfId="116" priority="29" operator="equal">
      <formula>"In behandeling"</formula>
    </cfRule>
    <cfRule type="cellIs" dxfId="115" priority="30" operator="equal">
      <formula>"Afgehandeld"</formula>
    </cfRule>
  </conditionalFormatting>
  <conditionalFormatting sqref="G12">
    <cfRule type="cellIs" dxfId="114" priority="28" operator="equal">
      <formula>"Niet afgehandeld"</formula>
    </cfRule>
  </conditionalFormatting>
  <conditionalFormatting sqref="G14">
    <cfRule type="cellIs" dxfId="113" priority="26" operator="equal">
      <formula>"In behandeling"</formula>
    </cfRule>
    <cfRule type="cellIs" dxfId="112" priority="27" operator="equal">
      <formula>"Afgehandeld"</formula>
    </cfRule>
  </conditionalFormatting>
  <conditionalFormatting sqref="G14">
    <cfRule type="cellIs" dxfId="111" priority="25" operator="equal">
      <formula>"Niet afgehandeld"</formula>
    </cfRule>
  </conditionalFormatting>
  <conditionalFormatting sqref="G15">
    <cfRule type="cellIs" dxfId="110" priority="23" operator="equal">
      <formula>"In behandeling"</formula>
    </cfRule>
    <cfRule type="cellIs" dxfId="109" priority="24" operator="equal">
      <formula>"Afgehandeld"</formula>
    </cfRule>
  </conditionalFormatting>
  <conditionalFormatting sqref="G15">
    <cfRule type="cellIs" dxfId="108" priority="22" operator="equal">
      <formula>"Niet afgehandeld"</formula>
    </cfRule>
  </conditionalFormatting>
  <conditionalFormatting sqref="G17">
    <cfRule type="cellIs" dxfId="107" priority="20" operator="equal">
      <formula>"In behandeling"</formula>
    </cfRule>
    <cfRule type="cellIs" dxfId="106" priority="21" operator="equal">
      <formula>"Afgehandeld"</formula>
    </cfRule>
  </conditionalFormatting>
  <conditionalFormatting sqref="G17">
    <cfRule type="cellIs" dxfId="105" priority="19" operator="equal">
      <formula>"Niet afgehandeld"</formula>
    </cfRule>
  </conditionalFormatting>
  <conditionalFormatting sqref="G19">
    <cfRule type="cellIs" dxfId="101" priority="14" operator="equal">
      <formula>"In behandeling"</formula>
    </cfRule>
    <cfRule type="cellIs" dxfId="100" priority="15" operator="equal">
      <formula>"Afgehandeld"</formula>
    </cfRule>
  </conditionalFormatting>
  <conditionalFormatting sqref="G19">
    <cfRule type="cellIs" dxfId="99" priority="13" operator="equal">
      <formula>"Niet afgehandeld"</formula>
    </cfRule>
  </conditionalFormatting>
  <conditionalFormatting sqref="G21">
    <cfRule type="cellIs" dxfId="98" priority="11" operator="equal">
      <formula>"In behandeling"</formula>
    </cfRule>
    <cfRule type="cellIs" dxfId="97" priority="12" operator="equal">
      <formula>"Afgehandeld"</formula>
    </cfRule>
  </conditionalFormatting>
  <conditionalFormatting sqref="G21">
    <cfRule type="cellIs" dxfId="96" priority="10" operator="equal">
      <formula>"Niet afgehandeld"</formula>
    </cfRule>
  </conditionalFormatting>
  <conditionalFormatting sqref="G23">
    <cfRule type="cellIs" dxfId="95" priority="8" operator="equal">
      <formula>"In behandeling"</formula>
    </cfRule>
    <cfRule type="cellIs" dxfId="94" priority="9" operator="equal">
      <formula>"Afgehandeld"</formula>
    </cfRule>
  </conditionalFormatting>
  <conditionalFormatting sqref="G23">
    <cfRule type="cellIs" dxfId="93" priority="7" operator="equal">
      <formula>"Niet afgehandeld"</formula>
    </cfRule>
  </conditionalFormatting>
  <conditionalFormatting sqref="G25">
    <cfRule type="cellIs" dxfId="92" priority="5" operator="equal">
      <formula>"In behandeling"</formula>
    </cfRule>
    <cfRule type="cellIs" dxfId="91" priority="6" operator="equal">
      <formula>"Afgehandeld"</formula>
    </cfRule>
  </conditionalFormatting>
  <conditionalFormatting sqref="G25">
    <cfRule type="cellIs" dxfId="90" priority="4" operator="equal">
      <formula>"Niet afgehandeld"</formula>
    </cfRule>
  </conditionalFormatting>
  <conditionalFormatting sqref="G27">
    <cfRule type="cellIs" dxfId="89" priority="2" operator="equal">
      <formula>"In behandeling"</formula>
    </cfRule>
    <cfRule type="cellIs" dxfId="88" priority="3" operator="equal">
      <formula>"Afgehandeld"</formula>
    </cfRule>
  </conditionalFormatting>
  <conditionalFormatting sqref="G27">
    <cfRule type="cellIs" dxfId="87" priority="1" operator="equal">
      <formula>"Niet afgehandeld"</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Setup!$A$3:$A$5</xm:f>
          </x14:formula1>
          <xm:sqref>G23 G12:G15 G17 G19 G21 G5:G10 G25:G27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tabColor rgb="FF7EC389"/>
  </sheetPr>
  <dimension ref="A1:H36"/>
  <sheetViews>
    <sheetView workbookViewId="0">
      <selection activeCell="G12" sqref="G12"/>
    </sheetView>
  </sheetViews>
  <sheetFormatPr defaultColWidth="8.85546875" defaultRowHeight="15" x14ac:dyDescent="0.25"/>
  <cols>
    <col min="1" max="1" width="3.140625" style="3" customWidth="1"/>
    <col min="2" max="2" width="3" style="3" customWidth="1"/>
    <col min="3" max="3" width="5.28515625" style="6" customWidth="1"/>
    <col min="4" max="4" width="93.5703125" style="5" customWidth="1"/>
    <col min="5" max="6" width="23.42578125" style="3" customWidth="1"/>
    <col min="7" max="7" width="17" style="3" bestFit="1" customWidth="1"/>
    <col min="8" max="8" width="69.28515625" style="3" customWidth="1"/>
    <col min="9" max="16384" width="8.85546875" style="3"/>
  </cols>
  <sheetData>
    <row r="1" spans="1:8" x14ac:dyDescent="0.25">
      <c r="A1" s="1"/>
      <c r="B1" s="1"/>
      <c r="C1" s="4"/>
      <c r="D1" s="2"/>
      <c r="E1" s="1"/>
      <c r="F1" s="1"/>
      <c r="G1" s="1"/>
      <c r="H1" s="1"/>
    </row>
    <row r="2" spans="1:8" ht="29.45" customHeight="1" x14ac:dyDescent="0.25">
      <c r="A2" s="1"/>
      <c r="B2" s="1"/>
      <c r="C2" s="52" t="s">
        <v>54</v>
      </c>
      <c r="D2" s="53" t="s">
        <v>98</v>
      </c>
      <c r="E2" s="1"/>
      <c r="F2" s="1"/>
      <c r="G2" s="1"/>
      <c r="H2" s="1"/>
    </row>
    <row r="3" spans="1:8" x14ac:dyDescent="0.25">
      <c r="A3" s="1"/>
      <c r="B3" s="1"/>
      <c r="C3" s="64"/>
      <c r="D3" s="65"/>
      <c r="E3" s="39"/>
      <c r="F3" s="39"/>
      <c r="G3" s="39"/>
      <c r="H3" s="40"/>
    </row>
    <row r="4" spans="1:8" ht="15.75" thickBot="1" x14ac:dyDescent="0.3">
      <c r="A4" s="1"/>
      <c r="B4" s="1"/>
      <c r="C4" s="87" t="s">
        <v>16</v>
      </c>
      <c r="D4" s="88"/>
      <c r="E4" s="41" t="s">
        <v>168</v>
      </c>
      <c r="F4" s="41" t="s">
        <v>169</v>
      </c>
      <c r="G4" s="41" t="s">
        <v>18</v>
      </c>
      <c r="H4" s="42" t="s">
        <v>17</v>
      </c>
    </row>
    <row r="5" spans="1:8" ht="27" thickTop="1" x14ac:dyDescent="0.25">
      <c r="A5" s="1"/>
      <c r="B5" s="1"/>
      <c r="C5" s="9" t="s">
        <v>100</v>
      </c>
      <c r="D5" s="8" t="s">
        <v>99</v>
      </c>
      <c r="E5" s="39"/>
      <c r="F5" s="39"/>
      <c r="G5" s="93" t="s">
        <v>166</v>
      </c>
      <c r="H5" s="40"/>
    </row>
    <row r="6" spans="1:8" x14ac:dyDescent="0.25">
      <c r="A6" s="1"/>
      <c r="B6" s="1"/>
      <c r="C6" s="36"/>
      <c r="D6" s="66" t="s">
        <v>101</v>
      </c>
      <c r="E6" s="47"/>
      <c r="F6" s="47"/>
      <c r="G6" s="97" t="s">
        <v>166</v>
      </c>
      <c r="H6" s="49"/>
    </row>
    <row r="7" spans="1:8" x14ac:dyDescent="0.25">
      <c r="A7" s="1"/>
      <c r="B7" s="1"/>
      <c r="C7" s="16"/>
      <c r="D7" s="17" t="s">
        <v>102</v>
      </c>
      <c r="E7" s="44"/>
      <c r="F7" s="44"/>
      <c r="G7" s="93" t="s">
        <v>166</v>
      </c>
      <c r="H7" s="45"/>
    </row>
    <row r="8" spans="1:8" x14ac:dyDescent="0.25">
      <c r="A8" s="1"/>
      <c r="B8" s="1"/>
      <c r="C8" s="9"/>
      <c r="D8" s="8"/>
      <c r="E8" s="39"/>
      <c r="F8" s="39"/>
      <c r="G8" s="43"/>
      <c r="H8" s="40"/>
    </row>
    <row r="9" spans="1:8" x14ac:dyDescent="0.25">
      <c r="A9" s="1"/>
      <c r="B9" s="1"/>
      <c r="C9" s="36"/>
      <c r="D9" s="69" t="s">
        <v>116</v>
      </c>
      <c r="E9" s="47"/>
      <c r="F9" s="47"/>
      <c r="G9" s="48"/>
      <c r="H9" s="49"/>
    </row>
    <row r="10" spans="1:8" ht="26.25" x14ac:dyDescent="0.25">
      <c r="A10" s="1"/>
      <c r="B10" s="1"/>
      <c r="C10" s="16" t="s">
        <v>105</v>
      </c>
      <c r="D10" s="17" t="s">
        <v>103</v>
      </c>
      <c r="E10" s="44"/>
      <c r="F10" s="44"/>
      <c r="G10" s="93" t="s">
        <v>166</v>
      </c>
      <c r="H10" s="45"/>
    </row>
    <row r="11" spans="1:8" x14ac:dyDescent="0.25">
      <c r="A11" s="1"/>
      <c r="B11" s="1"/>
      <c r="C11" s="9"/>
      <c r="D11" s="8"/>
      <c r="E11" s="39"/>
      <c r="F11" s="39"/>
      <c r="G11" s="43"/>
      <c r="H11" s="40"/>
    </row>
    <row r="12" spans="1:8" ht="39" x14ac:dyDescent="0.25">
      <c r="A12" s="1"/>
      <c r="B12" s="1"/>
      <c r="C12" s="16" t="s">
        <v>106</v>
      </c>
      <c r="D12" s="17" t="s">
        <v>104</v>
      </c>
      <c r="E12" s="44"/>
      <c r="F12" s="44"/>
      <c r="G12" s="93" t="s">
        <v>166</v>
      </c>
      <c r="H12" s="45"/>
    </row>
    <row r="13" spans="1:8" x14ac:dyDescent="0.25">
      <c r="A13" s="1"/>
      <c r="B13" s="1"/>
      <c r="C13" s="9"/>
      <c r="D13" s="8"/>
      <c r="E13" s="39"/>
      <c r="F13" s="39"/>
      <c r="G13" s="43"/>
      <c r="H13" s="40"/>
    </row>
    <row r="14" spans="1:8" x14ac:dyDescent="0.25">
      <c r="A14" s="1"/>
      <c r="B14" s="1"/>
      <c r="C14" s="36"/>
      <c r="D14" s="69" t="s">
        <v>117</v>
      </c>
      <c r="E14" s="47"/>
      <c r="F14" s="47"/>
      <c r="G14" s="48"/>
      <c r="H14" s="49"/>
    </row>
    <row r="15" spans="1:8" ht="26.25" x14ac:dyDescent="0.25">
      <c r="A15" s="1"/>
      <c r="B15" s="1"/>
      <c r="C15" s="9" t="s">
        <v>107</v>
      </c>
      <c r="D15" s="8" t="s">
        <v>108</v>
      </c>
      <c r="E15" s="39"/>
      <c r="F15" s="39"/>
      <c r="G15" s="93" t="s">
        <v>166</v>
      </c>
      <c r="H15" s="40"/>
    </row>
    <row r="16" spans="1:8" x14ac:dyDescent="0.25">
      <c r="A16" s="1"/>
      <c r="B16" s="1"/>
      <c r="C16" s="21"/>
      <c r="D16" s="22" t="s">
        <v>109</v>
      </c>
      <c r="E16" s="50"/>
      <c r="F16" s="50"/>
      <c r="G16" s="97" t="s">
        <v>166</v>
      </c>
      <c r="H16" s="51"/>
    </row>
    <row r="17" spans="1:8" x14ac:dyDescent="0.25">
      <c r="A17" s="1"/>
      <c r="B17" s="1"/>
      <c r="C17" s="9"/>
      <c r="D17" s="8"/>
      <c r="E17" s="39"/>
      <c r="F17" s="39"/>
      <c r="G17" s="43"/>
      <c r="H17" s="40"/>
    </row>
    <row r="18" spans="1:8" ht="26.25" x14ac:dyDescent="0.25">
      <c r="A18" s="1"/>
      <c r="B18" s="1"/>
      <c r="C18" s="9" t="s">
        <v>111</v>
      </c>
      <c r="D18" s="8" t="s">
        <v>110</v>
      </c>
      <c r="E18" s="39"/>
      <c r="F18" s="39"/>
      <c r="G18" s="93" t="s">
        <v>166</v>
      </c>
      <c r="H18" s="40"/>
    </row>
    <row r="19" spans="1:8" x14ac:dyDescent="0.25">
      <c r="A19" s="1"/>
      <c r="B19" s="1"/>
      <c r="C19" s="36"/>
      <c r="D19" s="66" t="s">
        <v>112</v>
      </c>
      <c r="E19" s="47"/>
      <c r="F19" s="47"/>
      <c r="G19" s="97" t="s">
        <v>166</v>
      </c>
      <c r="H19" s="49"/>
    </row>
    <row r="20" spans="1:8" ht="26.25" x14ac:dyDescent="0.25">
      <c r="A20" s="1"/>
      <c r="B20" s="1"/>
      <c r="C20" s="16"/>
      <c r="D20" s="17" t="s">
        <v>113</v>
      </c>
      <c r="E20" s="44"/>
      <c r="F20" s="44"/>
      <c r="G20" s="93" t="s">
        <v>166</v>
      </c>
      <c r="H20" s="45"/>
    </row>
    <row r="21" spans="1:8" x14ac:dyDescent="0.25">
      <c r="A21" s="1"/>
      <c r="B21" s="1"/>
      <c r="C21" s="9"/>
      <c r="D21" s="8"/>
      <c r="E21" s="39"/>
      <c r="F21" s="39"/>
      <c r="G21" s="43"/>
      <c r="H21" s="40"/>
    </row>
    <row r="22" spans="1:8" ht="39" x14ac:dyDescent="0.25">
      <c r="A22" s="1"/>
      <c r="B22" s="1"/>
      <c r="C22" s="16" t="s">
        <v>115</v>
      </c>
      <c r="D22" s="17" t="s">
        <v>114</v>
      </c>
      <c r="E22" s="44"/>
      <c r="F22" s="44"/>
      <c r="G22" s="93" t="s">
        <v>166</v>
      </c>
      <c r="H22" s="45"/>
    </row>
    <row r="23" spans="1:8" x14ac:dyDescent="0.25">
      <c r="A23" s="1"/>
      <c r="B23" s="1"/>
      <c r="C23" s="9"/>
      <c r="D23" s="8"/>
      <c r="E23" s="39"/>
      <c r="F23" s="39"/>
      <c r="G23" s="43"/>
      <c r="H23" s="40"/>
    </row>
    <row r="24" spans="1:8" x14ac:dyDescent="0.25">
      <c r="A24" s="1"/>
      <c r="B24" s="1"/>
      <c r="C24" s="36"/>
      <c r="D24" s="69" t="s">
        <v>118</v>
      </c>
      <c r="E24" s="47"/>
      <c r="F24" s="47"/>
      <c r="G24" s="48"/>
      <c r="H24" s="49"/>
    </row>
    <row r="25" spans="1:8" x14ac:dyDescent="0.25">
      <c r="A25" s="1"/>
      <c r="B25" s="1"/>
      <c r="C25" s="16" t="s">
        <v>120</v>
      </c>
      <c r="D25" s="17" t="s">
        <v>119</v>
      </c>
      <c r="E25" s="44"/>
      <c r="F25" s="44"/>
      <c r="G25" s="93" t="s">
        <v>166</v>
      </c>
      <c r="H25" s="45"/>
    </row>
    <row r="26" spans="1:8" x14ac:dyDescent="0.25">
      <c r="A26" s="1"/>
      <c r="B26" s="1"/>
      <c r="C26" s="9"/>
      <c r="D26" s="8"/>
      <c r="E26" s="39"/>
      <c r="F26" s="39"/>
      <c r="G26" s="43"/>
      <c r="H26" s="40"/>
    </row>
    <row r="27" spans="1:8" ht="26.25" x14ac:dyDescent="0.25">
      <c r="A27" s="1"/>
      <c r="B27" s="1"/>
      <c r="C27" s="16" t="s">
        <v>122</v>
      </c>
      <c r="D27" s="17" t="s">
        <v>121</v>
      </c>
      <c r="E27" s="44"/>
      <c r="F27" s="44"/>
      <c r="G27" s="93" t="s">
        <v>166</v>
      </c>
      <c r="H27" s="45"/>
    </row>
    <row r="28" spans="1:8" x14ac:dyDescent="0.25">
      <c r="A28" s="1"/>
      <c r="B28" s="1"/>
      <c r="C28" s="9"/>
      <c r="D28" s="8"/>
      <c r="E28" s="39"/>
      <c r="F28" s="39"/>
      <c r="G28" s="43"/>
      <c r="H28" s="40"/>
    </row>
    <row r="29" spans="1:8" x14ac:dyDescent="0.25">
      <c r="C29" s="25"/>
      <c r="D29" s="69" t="s">
        <v>123</v>
      </c>
      <c r="E29" s="71"/>
      <c r="F29" s="71"/>
      <c r="G29" s="48"/>
      <c r="H29" s="72"/>
    </row>
    <row r="30" spans="1:8" x14ac:dyDescent="0.25">
      <c r="C30" s="11" t="s">
        <v>125</v>
      </c>
      <c r="D30" s="8" t="s">
        <v>124</v>
      </c>
      <c r="E30" s="73"/>
      <c r="F30" s="73"/>
      <c r="G30" s="93" t="s">
        <v>166</v>
      </c>
      <c r="H30" s="46"/>
    </row>
    <row r="31" spans="1:8" x14ac:dyDescent="0.25">
      <c r="C31" s="25"/>
      <c r="D31" s="66" t="s">
        <v>126</v>
      </c>
      <c r="E31" s="71"/>
      <c r="F31" s="71"/>
      <c r="G31" s="97" t="s">
        <v>166</v>
      </c>
      <c r="H31" s="72"/>
    </row>
    <row r="32" spans="1:8" x14ac:dyDescent="0.25">
      <c r="C32" s="11"/>
      <c r="D32" s="8" t="s">
        <v>127</v>
      </c>
      <c r="E32" s="73"/>
      <c r="F32" s="73"/>
      <c r="G32" s="93" t="s">
        <v>166</v>
      </c>
      <c r="H32" s="46"/>
    </row>
    <row r="33" spans="3:8" x14ac:dyDescent="0.25">
      <c r="C33" s="25"/>
      <c r="D33" s="66" t="s">
        <v>128</v>
      </c>
      <c r="E33" s="71"/>
      <c r="F33" s="71"/>
      <c r="G33" s="97" t="s">
        <v>166</v>
      </c>
      <c r="H33" s="72"/>
    </row>
    <row r="34" spans="3:8" ht="26.25" x14ac:dyDescent="0.25">
      <c r="C34" s="11"/>
      <c r="D34" s="8" t="s">
        <v>129</v>
      </c>
      <c r="E34" s="73"/>
      <c r="F34" s="73"/>
      <c r="G34" s="93" t="s">
        <v>166</v>
      </c>
      <c r="H34" s="46"/>
    </row>
    <row r="35" spans="3:8" x14ac:dyDescent="0.25">
      <c r="C35" s="24"/>
      <c r="D35" s="22" t="s">
        <v>147</v>
      </c>
      <c r="E35" s="74"/>
      <c r="F35" s="74"/>
      <c r="G35" s="97" t="s">
        <v>166</v>
      </c>
      <c r="H35" s="75"/>
    </row>
    <row r="36" spans="3:8" x14ac:dyDescent="0.25">
      <c r="C36" s="11"/>
      <c r="D36" s="10"/>
      <c r="E36" s="37"/>
      <c r="F36" s="37"/>
      <c r="G36" s="37"/>
      <c r="H36" s="37"/>
    </row>
  </sheetData>
  <mergeCells count="1">
    <mergeCell ref="C4:D4"/>
  </mergeCells>
  <conditionalFormatting sqref="G8:G9 G11 G13:G14 G17 G21 G23:G24 G26 G28:G29">
    <cfRule type="cellIs" dxfId="230" priority="60" operator="equal">
      <formula>"In behandeling"</formula>
    </cfRule>
    <cfRule type="cellIs" dxfId="229" priority="61" operator="equal">
      <formula>"Afgehandeld"</formula>
    </cfRule>
  </conditionalFormatting>
  <conditionalFormatting sqref="G8:G9 G11 G13:G14 G17 G21 G23:G24 G26 G28:G29">
    <cfRule type="cellIs" dxfId="228" priority="59" operator="equal">
      <formula>"Niet afgehandeld"</formula>
    </cfRule>
  </conditionalFormatting>
  <conditionalFormatting sqref="G8:G9 G11 G13:G14 G17 G21 G23:G24 G26 G28:G29">
    <cfRule type="iconSet" priority="133">
      <iconSet iconSet="3Symbols2">
        <cfvo type="percent" val="0"/>
        <cfvo type="percent" val="&quot;In behandeling&quot;"/>
        <cfvo type="num" val="&quot;Afgehandeld&quot;"/>
      </iconSet>
    </cfRule>
  </conditionalFormatting>
  <conditionalFormatting sqref="G5">
    <cfRule type="cellIs" dxfId="86" priority="56" operator="equal">
      <formula>"In behandeling"</formula>
    </cfRule>
    <cfRule type="cellIs" dxfId="85" priority="57" operator="equal">
      <formula>"Afgehandeld"</formula>
    </cfRule>
  </conditionalFormatting>
  <conditionalFormatting sqref="G5">
    <cfRule type="cellIs" dxfId="84" priority="55" operator="equal">
      <formula>"Niet afgehandeld"</formula>
    </cfRule>
  </conditionalFormatting>
  <conditionalFormatting sqref="G7">
    <cfRule type="cellIs" dxfId="83" priority="53" operator="equal">
      <formula>"In behandeling"</formula>
    </cfRule>
    <cfRule type="cellIs" dxfId="82" priority="54" operator="equal">
      <formula>"Afgehandeld"</formula>
    </cfRule>
  </conditionalFormatting>
  <conditionalFormatting sqref="G7">
    <cfRule type="cellIs" dxfId="81" priority="52" operator="equal">
      <formula>"Niet afgehandeld"</formula>
    </cfRule>
  </conditionalFormatting>
  <conditionalFormatting sqref="G10">
    <cfRule type="cellIs" dxfId="80" priority="50" operator="equal">
      <formula>"In behandeling"</formula>
    </cfRule>
    <cfRule type="cellIs" dxfId="79" priority="51" operator="equal">
      <formula>"Afgehandeld"</formula>
    </cfRule>
  </conditionalFormatting>
  <conditionalFormatting sqref="G10">
    <cfRule type="cellIs" dxfId="78" priority="49" operator="equal">
      <formula>"Niet afgehandeld"</formula>
    </cfRule>
  </conditionalFormatting>
  <conditionalFormatting sqref="G12">
    <cfRule type="cellIs" dxfId="77" priority="47" operator="equal">
      <formula>"In behandeling"</formula>
    </cfRule>
    <cfRule type="cellIs" dxfId="76" priority="48" operator="equal">
      <formula>"Afgehandeld"</formula>
    </cfRule>
  </conditionalFormatting>
  <conditionalFormatting sqref="G12">
    <cfRule type="cellIs" dxfId="75" priority="46" operator="equal">
      <formula>"Niet afgehandeld"</formula>
    </cfRule>
  </conditionalFormatting>
  <conditionalFormatting sqref="G15">
    <cfRule type="cellIs" dxfId="74" priority="44" operator="equal">
      <formula>"In behandeling"</formula>
    </cfRule>
    <cfRule type="cellIs" dxfId="73" priority="45" operator="equal">
      <formula>"Afgehandeld"</formula>
    </cfRule>
  </conditionalFormatting>
  <conditionalFormatting sqref="G15">
    <cfRule type="cellIs" dxfId="72" priority="43" operator="equal">
      <formula>"Niet afgehandeld"</formula>
    </cfRule>
  </conditionalFormatting>
  <conditionalFormatting sqref="G18">
    <cfRule type="cellIs" dxfId="71" priority="41" operator="equal">
      <formula>"In behandeling"</formula>
    </cfRule>
    <cfRule type="cellIs" dxfId="70" priority="42" operator="equal">
      <formula>"Afgehandeld"</formula>
    </cfRule>
  </conditionalFormatting>
  <conditionalFormatting sqref="G18">
    <cfRule type="cellIs" dxfId="69" priority="40" operator="equal">
      <formula>"Niet afgehandeld"</formula>
    </cfRule>
  </conditionalFormatting>
  <conditionalFormatting sqref="G20">
    <cfRule type="cellIs" dxfId="68" priority="38" operator="equal">
      <formula>"In behandeling"</formula>
    </cfRule>
    <cfRule type="cellIs" dxfId="67" priority="39" operator="equal">
      <formula>"Afgehandeld"</formula>
    </cfRule>
  </conditionalFormatting>
  <conditionalFormatting sqref="G20">
    <cfRule type="cellIs" dxfId="66" priority="37" operator="equal">
      <formula>"Niet afgehandeld"</formula>
    </cfRule>
  </conditionalFormatting>
  <conditionalFormatting sqref="G22">
    <cfRule type="cellIs" dxfId="65" priority="35" operator="equal">
      <formula>"In behandeling"</formula>
    </cfRule>
    <cfRule type="cellIs" dxfId="64" priority="36" operator="equal">
      <formula>"Afgehandeld"</formula>
    </cfRule>
  </conditionalFormatting>
  <conditionalFormatting sqref="G22">
    <cfRule type="cellIs" dxfId="63" priority="34" operator="equal">
      <formula>"Niet afgehandeld"</formula>
    </cfRule>
  </conditionalFormatting>
  <conditionalFormatting sqref="G25">
    <cfRule type="cellIs" dxfId="62" priority="32" operator="equal">
      <formula>"In behandeling"</formula>
    </cfRule>
    <cfRule type="cellIs" dxfId="61" priority="33" operator="equal">
      <formula>"Afgehandeld"</formula>
    </cfRule>
  </conditionalFormatting>
  <conditionalFormatting sqref="G25">
    <cfRule type="cellIs" dxfId="60" priority="31" operator="equal">
      <formula>"Niet afgehandeld"</formula>
    </cfRule>
  </conditionalFormatting>
  <conditionalFormatting sqref="G27">
    <cfRule type="cellIs" dxfId="59" priority="29" operator="equal">
      <formula>"In behandeling"</formula>
    </cfRule>
    <cfRule type="cellIs" dxfId="58" priority="30" operator="equal">
      <formula>"Afgehandeld"</formula>
    </cfRule>
  </conditionalFormatting>
  <conditionalFormatting sqref="G27">
    <cfRule type="cellIs" dxfId="57" priority="28" operator="equal">
      <formula>"Niet afgehandeld"</formula>
    </cfRule>
  </conditionalFormatting>
  <conditionalFormatting sqref="G30">
    <cfRule type="cellIs" dxfId="56" priority="26" operator="equal">
      <formula>"In behandeling"</formula>
    </cfRule>
    <cfRule type="cellIs" dxfId="55" priority="27" operator="equal">
      <formula>"Afgehandeld"</formula>
    </cfRule>
  </conditionalFormatting>
  <conditionalFormatting sqref="G30">
    <cfRule type="cellIs" dxfId="54" priority="25" operator="equal">
      <formula>"Niet afgehandeld"</formula>
    </cfRule>
  </conditionalFormatting>
  <conditionalFormatting sqref="G32">
    <cfRule type="cellIs" dxfId="53" priority="23" operator="equal">
      <formula>"In behandeling"</formula>
    </cfRule>
    <cfRule type="cellIs" dxfId="52" priority="24" operator="equal">
      <formula>"Afgehandeld"</formula>
    </cfRule>
  </conditionalFormatting>
  <conditionalFormatting sqref="G32">
    <cfRule type="cellIs" dxfId="51" priority="22" operator="equal">
      <formula>"Niet afgehandeld"</formula>
    </cfRule>
  </conditionalFormatting>
  <conditionalFormatting sqref="G34">
    <cfRule type="cellIs" dxfId="50" priority="20" operator="equal">
      <formula>"In behandeling"</formula>
    </cfRule>
    <cfRule type="cellIs" dxfId="49" priority="21" operator="equal">
      <formula>"Afgehandeld"</formula>
    </cfRule>
  </conditionalFormatting>
  <conditionalFormatting sqref="G34">
    <cfRule type="cellIs" dxfId="48" priority="19" operator="equal">
      <formula>"Niet afgehandeld"</formula>
    </cfRule>
  </conditionalFormatting>
  <conditionalFormatting sqref="G35">
    <cfRule type="cellIs" dxfId="47" priority="17" operator="equal">
      <formula>"In behandeling"</formula>
    </cfRule>
    <cfRule type="cellIs" dxfId="46" priority="18" operator="equal">
      <formula>"Afgehandeld"</formula>
    </cfRule>
  </conditionalFormatting>
  <conditionalFormatting sqref="G35">
    <cfRule type="cellIs" dxfId="45" priority="16" operator="equal">
      <formula>"Niet afgehandeld"</formula>
    </cfRule>
  </conditionalFormatting>
  <conditionalFormatting sqref="G33">
    <cfRule type="cellIs" dxfId="44" priority="14" operator="equal">
      <formula>"In behandeling"</formula>
    </cfRule>
    <cfRule type="cellIs" dxfId="43" priority="15" operator="equal">
      <formula>"Afgehandeld"</formula>
    </cfRule>
  </conditionalFormatting>
  <conditionalFormatting sqref="G33">
    <cfRule type="cellIs" dxfId="42" priority="13" operator="equal">
      <formula>"Niet afgehandeld"</formula>
    </cfRule>
  </conditionalFormatting>
  <conditionalFormatting sqref="G31">
    <cfRule type="cellIs" dxfId="41" priority="11" operator="equal">
      <formula>"In behandeling"</formula>
    </cfRule>
    <cfRule type="cellIs" dxfId="40" priority="12" operator="equal">
      <formula>"Afgehandeld"</formula>
    </cfRule>
  </conditionalFormatting>
  <conditionalFormatting sqref="G31">
    <cfRule type="cellIs" dxfId="39" priority="10" operator="equal">
      <formula>"Niet afgehandeld"</formula>
    </cfRule>
  </conditionalFormatting>
  <conditionalFormatting sqref="G19">
    <cfRule type="cellIs" dxfId="38" priority="8" operator="equal">
      <formula>"In behandeling"</formula>
    </cfRule>
    <cfRule type="cellIs" dxfId="37" priority="9" operator="equal">
      <formula>"Afgehandeld"</formula>
    </cfRule>
  </conditionalFormatting>
  <conditionalFormatting sqref="G19">
    <cfRule type="cellIs" dxfId="36" priority="7" operator="equal">
      <formula>"Niet afgehandeld"</formula>
    </cfRule>
  </conditionalFormatting>
  <conditionalFormatting sqref="G16">
    <cfRule type="cellIs" dxfId="35" priority="5" operator="equal">
      <formula>"In behandeling"</formula>
    </cfRule>
    <cfRule type="cellIs" dxfId="34" priority="6" operator="equal">
      <formula>"Afgehandeld"</formula>
    </cfRule>
  </conditionalFormatting>
  <conditionalFormatting sqref="G16">
    <cfRule type="cellIs" dxfId="33" priority="4" operator="equal">
      <formula>"Niet afgehandeld"</formula>
    </cfRule>
  </conditionalFormatting>
  <conditionalFormatting sqref="G6">
    <cfRule type="cellIs" dxfId="32" priority="2" operator="equal">
      <formula>"In behandeling"</formula>
    </cfRule>
    <cfRule type="cellIs" dxfId="31" priority="3" operator="equal">
      <formula>"Afgehandeld"</formula>
    </cfRule>
  </conditionalFormatting>
  <conditionalFormatting sqref="G6">
    <cfRule type="cellIs" dxfId="30" priority="1" operator="equal">
      <formula>"Niet afgehandeld"</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Setup!$A$3:$A$5</xm:f>
          </x14:formula1>
          <xm:sqref>G22 G15:G16 G10 G27 G18:G20 G30:G35 G12 G25 G5:G7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tabColor rgb="FF407EC9"/>
  </sheetPr>
  <dimension ref="A1:H39"/>
  <sheetViews>
    <sheetView workbookViewId="0">
      <selection activeCell="G16" sqref="G16"/>
    </sheetView>
  </sheetViews>
  <sheetFormatPr defaultColWidth="8.85546875" defaultRowHeight="15" x14ac:dyDescent="0.25"/>
  <cols>
    <col min="1" max="1" width="3.140625" style="3" customWidth="1"/>
    <col min="2" max="2" width="3" style="3" customWidth="1"/>
    <col min="3" max="3" width="5.28515625" style="6" customWidth="1"/>
    <col min="4" max="4" width="93.5703125" style="5" customWidth="1"/>
    <col min="5" max="6" width="23.42578125" style="3" customWidth="1"/>
    <col min="7" max="7" width="17" style="3" bestFit="1" customWidth="1"/>
    <col min="8" max="8" width="69.28515625" style="3" customWidth="1"/>
    <col min="9" max="16384" width="8.85546875" style="3"/>
  </cols>
  <sheetData>
    <row r="1" spans="1:8" x14ac:dyDescent="0.25">
      <c r="A1" s="1"/>
      <c r="B1" s="1"/>
      <c r="C1" s="4"/>
      <c r="D1" s="2"/>
      <c r="E1" s="1"/>
      <c r="F1" s="1"/>
      <c r="G1" s="1"/>
      <c r="H1" s="1"/>
    </row>
    <row r="2" spans="1:8" ht="30" customHeight="1" x14ac:dyDescent="0.25">
      <c r="A2" s="1"/>
      <c r="B2" s="1"/>
      <c r="C2" s="52" t="s">
        <v>130</v>
      </c>
      <c r="D2" s="53" t="s">
        <v>131</v>
      </c>
      <c r="E2" s="1"/>
      <c r="F2" s="1"/>
      <c r="G2" s="1"/>
      <c r="H2" s="1"/>
    </row>
    <row r="3" spans="1:8" x14ac:dyDescent="0.25">
      <c r="A3" s="1"/>
      <c r="B3" s="1"/>
      <c r="C3" s="9"/>
      <c r="D3" s="8"/>
      <c r="E3" s="39"/>
      <c r="F3" s="39"/>
      <c r="G3" s="39"/>
      <c r="H3" s="40"/>
    </row>
    <row r="4" spans="1:8" ht="15.75" thickBot="1" x14ac:dyDescent="0.3">
      <c r="A4" s="1"/>
      <c r="B4" s="1"/>
      <c r="C4" s="87" t="s">
        <v>16</v>
      </c>
      <c r="D4" s="88"/>
      <c r="E4" s="41" t="s">
        <v>168</v>
      </c>
      <c r="F4" s="41" t="s">
        <v>169</v>
      </c>
      <c r="G4" s="41" t="s">
        <v>18</v>
      </c>
      <c r="H4" s="42" t="s">
        <v>17</v>
      </c>
    </row>
    <row r="5" spans="1:8" ht="17.25" customHeight="1" thickTop="1" x14ac:dyDescent="0.25">
      <c r="A5" s="1"/>
      <c r="B5" s="1"/>
      <c r="C5" s="9" t="s">
        <v>132</v>
      </c>
      <c r="D5" s="63" t="s">
        <v>133</v>
      </c>
      <c r="E5" s="67"/>
      <c r="F5" s="39"/>
      <c r="G5" s="93" t="s">
        <v>166</v>
      </c>
      <c r="H5" s="40"/>
    </row>
    <row r="6" spans="1:8" x14ac:dyDescent="0.25">
      <c r="A6" s="1"/>
      <c r="B6" s="1"/>
      <c r="C6" s="36"/>
      <c r="D6" s="66" t="s">
        <v>148</v>
      </c>
      <c r="E6" s="47"/>
      <c r="F6" s="47"/>
      <c r="G6" s="97" t="s">
        <v>166</v>
      </c>
      <c r="H6" s="49"/>
    </row>
    <row r="7" spans="1:8" x14ac:dyDescent="0.25">
      <c r="A7" s="1"/>
      <c r="B7" s="1"/>
      <c r="C7" s="16"/>
      <c r="D7" s="17" t="s">
        <v>134</v>
      </c>
      <c r="E7" s="44"/>
      <c r="F7" s="44"/>
      <c r="G7" s="93" t="s">
        <v>166</v>
      </c>
      <c r="H7" s="45"/>
    </row>
    <row r="8" spans="1:8" x14ac:dyDescent="0.25">
      <c r="A8" s="1"/>
      <c r="B8" s="1"/>
      <c r="C8" s="9"/>
      <c r="D8" s="8"/>
      <c r="E8" s="39"/>
      <c r="F8" s="39"/>
      <c r="G8" s="43"/>
      <c r="H8" s="40"/>
    </row>
    <row r="9" spans="1:8" x14ac:dyDescent="0.25">
      <c r="A9" s="1"/>
      <c r="B9" s="1"/>
      <c r="C9" s="9" t="s">
        <v>136</v>
      </c>
      <c r="D9" s="8" t="s">
        <v>135</v>
      </c>
      <c r="E9" s="39"/>
      <c r="F9" s="39"/>
      <c r="G9" s="93" t="s">
        <v>166</v>
      </c>
      <c r="H9" s="40"/>
    </row>
    <row r="10" spans="1:8" ht="26.25" x14ac:dyDescent="0.25">
      <c r="A10" s="1"/>
      <c r="B10" s="1"/>
      <c r="C10" s="21"/>
      <c r="D10" s="22" t="s">
        <v>149</v>
      </c>
      <c r="E10" s="50"/>
      <c r="F10" s="50"/>
      <c r="G10" s="97" t="s">
        <v>166</v>
      </c>
      <c r="H10" s="51"/>
    </row>
    <row r="11" spans="1:8" x14ac:dyDescent="0.25">
      <c r="A11" s="1"/>
      <c r="B11" s="1"/>
      <c r="C11" s="9"/>
      <c r="D11" s="8"/>
      <c r="E11" s="39"/>
      <c r="F11" s="39"/>
      <c r="G11" s="43"/>
      <c r="H11" s="40"/>
    </row>
    <row r="12" spans="1:8" ht="26.25" x14ac:dyDescent="0.25">
      <c r="A12" s="1"/>
      <c r="B12" s="1"/>
      <c r="C12" s="9" t="s">
        <v>138</v>
      </c>
      <c r="D12" s="8" t="s">
        <v>137</v>
      </c>
      <c r="E12" s="39"/>
      <c r="F12" s="39"/>
      <c r="G12" s="93" t="s">
        <v>166</v>
      </c>
      <c r="H12" s="40"/>
    </row>
    <row r="13" spans="1:8" ht="26.25" x14ac:dyDescent="0.25">
      <c r="A13" s="1"/>
      <c r="B13" s="1"/>
      <c r="C13" s="80"/>
      <c r="D13" s="79" t="s">
        <v>139</v>
      </c>
      <c r="E13" s="47"/>
      <c r="F13" s="47"/>
      <c r="G13" s="97" t="s">
        <v>166</v>
      </c>
      <c r="H13" s="49"/>
    </row>
    <row r="14" spans="1:8" x14ac:dyDescent="0.25">
      <c r="A14" s="1"/>
      <c r="B14" s="1"/>
      <c r="C14" s="64"/>
      <c r="D14" s="65" t="s">
        <v>161</v>
      </c>
      <c r="E14" s="39"/>
      <c r="F14" s="39"/>
      <c r="G14" s="93" t="s">
        <v>166</v>
      </c>
      <c r="H14" s="38"/>
    </row>
    <row r="15" spans="1:8" x14ac:dyDescent="0.25">
      <c r="A15" s="1"/>
      <c r="B15" s="1"/>
      <c r="C15" s="80"/>
      <c r="D15" s="79" t="s">
        <v>160</v>
      </c>
      <c r="E15" s="47"/>
      <c r="F15" s="47"/>
      <c r="G15" s="97" t="s">
        <v>166</v>
      </c>
      <c r="H15" s="78"/>
    </row>
    <row r="16" spans="1:8" x14ac:dyDescent="0.25">
      <c r="A16" s="1"/>
      <c r="B16" s="1"/>
      <c r="C16" s="16"/>
      <c r="D16" s="17" t="s">
        <v>159</v>
      </c>
      <c r="E16" s="44"/>
      <c r="F16" s="44"/>
      <c r="G16" s="93" t="s">
        <v>166</v>
      </c>
      <c r="H16" s="18"/>
    </row>
    <row r="17" spans="1:8" x14ac:dyDescent="0.25">
      <c r="A17" s="1"/>
      <c r="B17" s="1"/>
      <c r="C17" s="9"/>
      <c r="D17" s="8"/>
      <c r="E17" s="7"/>
      <c r="F17" s="7"/>
      <c r="G17" s="9"/>
      <c r="H17" s="7"/>
    </row>
    <row r="18" spans="1:8" x14ac:dyDescent="0.25">
      <c r="A18" s="1"/>
      <c r="B18" s="1"/>
      <c r="C18" s="4"/>
      <c r="D18" s="2"/>
      <c r="E18" s="1"/>
      <c r="F18" s="1"/>
      <c r="G18" s="4"/>
      <c r="H18" s="1"/>
    </row>
    <row r="19" spans="1:8" x14ac:dyDescent="0.25">
      <c r="A19" s="1"/>
      <c r="B19" s="1"/>
      <c r="C19" s="4"/>
      <c r="D19" s="2"/>
      <c r="E19" s="1"/>
      <c r="F19" s="1"/>
      <c r="G19" s="4"/>
      <c r="H19" s="1"/>
    </row>
    <row r="20" spans="1:8" x14ac:dyDescent="0.25">
      <c r="A20" s="1"/>
      <c r="B20" s="1"/>
      <c r="C20" s="4"/>
      <c r="D20" s="2"/>
      <c r="E20" s="1"/>
      <c r="F20" s="1"/>
      <c r="G20" s="4"/>
      <c r="H20" s="1"/>
    </row>
    <row r="21" spans="1:8" x14ac:dyDescent="0.25">
      <c r="A21" s="1"/>
      <c r="B21" s="1"/>
      <c r="C21" s="4"/>
      <c r="D21" s="2"/>
      <c r="E21" s="1"/>
      <c r="F21" s="1"/>
      <c r="G21" s="4"/>
      <c r="H21" s="1"/>
    </row>
    <row r="22" spans="1:8" x14ac:dyDescent="0.25">
      <c r="A22" s="1"/>
      <c r="B22" s="1"/>
      <c r="C22" s="4"/>
      <c r="D22" s="2"/>
      <c r="E22" s="1"/>
      <c r="F22" s="1"/>
      <c r="G22" s="4"/>
      <c r="H22" s="1"/>
    </row>
    <row r="23" spans="1:8" x14ac:dyDescent="0.25">
      <c r="A23" s="1"/>
      <c r="B23" s="1"/>
      <c r="C23" s="4"/>
      <c r="D23" s="2"/>
      <c r="E23" s="1"/>
      <c r="F23" s="1"/>
      <c r="G23" s="4"/>
      <c r="H23" s="1"/>
    </row>
    <row r="24" spans="1:8" x14ac:dyDescent="0.25">
      <c r="A24" s="1"/>
      <c r="B24" s="1"/>
      <c r="C24" s="4"/>
      <c r="D24" s="2"/>
      <c r="E24" s="1"/>
      <c r="F24" s="1"/>
      <c r="G24" s="4"/>
      <c r="H24" s="1"/>
    </row>
    <row r="25" spans="1:8" x14ac:dyDescent="0.25">
      <c r="A25" s="1"/>
      <c r="B25" s="1"/>
      <c r="C25" s="4"/>
      <c r="D25" s="2"/>
      <c r="E25" s="1"/>
      <c r="F25" s="1"/>
      <c r="G25" s="4"/>
      <c r="H25" s="1"/>
    </row>
    <row r="26" spans="1:8" x14ac:dyDescent="0.25">
      <c r="A26" s="1"/>
      <c r="B26" s="1"/>
      <c r="C26" s="4"/>
      <c r="D26" s="2"/>
      <c r="E26" s="1"/>
      <c r="F26" s="1"/>
      <c r="G26" s="4"/>
      <c r="H26" s="1"/>
    </row>
    <row r="27" spans="1:8" x14ac:dyDescent="0.25">
      <c r="A27" s="1"/>
      <c r="B27" s="1"/>
      <c r="C27" s="4"/>
      <c r="D27" s="70"/>
      <c r="E27" s="1"/>
      <c r="F27" s="1"/>
      <c r="G27" s="4"/>
      <c r="H27" s="1"/>
    </row>
    <row r="28" spans="1:8" x14ac:dyDescent="0.25">
      <c r="A28" s="1"/>
      <c r="B28" s="1"/>
      <c r="C28" s="4"/>
      <c r="D28" s="2"/>
      <c r="E28" s="1"/>
      <c r="F28" s="1"/>
      <c r="G28" s="4"/>
      <c r="H28" s="1"/>
    </row>
    <row r="29" spans="1:8" x14ac:dyDescent="0.25">
      <c r="A29" s="1"/>
      <c r="B29" s="1"/>
      <c r="C29" s="4"/>
      <c r="D29" s="2"/>
      <c r="E29" s="1"/>
      <c r="F29" s="1"/>
      <c r="G29" s="4"/>
      <c r="H29" s="1"/>
    </row>
    <row r="30" spans="1:8" x14ac:dyDescent="0.25">
      <c r="A30" s="1"/>
      <c r="B30" s="1"/>
      <c r="C30" s="4"/>
      <c r="D30" s="2"/>
      <c r="E30" s="1"/>
      <c r="F30" s="1"/>
      <c r="G30" s="4"/>
      <c r="H30" s="1"/>
    </row>
    <row r="31" spans="1:8" x14ac:dyDescent="0.25">
      <c r="A31" s="1"/>
      <c r="B31" s="1"/>
      <c r="C31" s="4"/>
      <c r="D31" s="2"/>
      <c r="E31" s="1"/>
      <c r="F31" s="1"/>
      <c r="G31" s="4"/>
      <c r="H31" s="1"/>
    </row>
    <row r="32" spans="1:8" x14ac:dyDescent="0.25">
      <c r="A32" s="1"/>
      <c r="B32" s="1"/>
      <c r="C32" s="4"/>
      <c r="D32" s="2"/>
      <c r="E32" s="1"/>
      <c r="F32" s="1"/>
      <c r="G32" s="4"/>
      <c r="H32" s="1"/>
    </row>
    <row r="33" spans="4:7" x14ac:dyDescent="0.25">
      <c r="D33" s="70"/>
      <c r="G33" s="4"/>
    </row>
    <row r="34" spans="4:7" x14ac:dyDescent="0.25">
      <c r="D34" s="2"/>
      <c r="G34" s="4"/>
    </row>
    <row r="35" spans="4:7" x14ac:dyDescent="0.25">
      <c r="D35" s="2"/>
      <c r="G35" s="4"/>
    </row>
    <row r="36" spans="4:7" x14ac:dyDescent="0.25">
      <c r="D36" s="2"/>
      <c r="G36" s="4"/>
    </row>
    <row r="37" spans="4:7" x14ac:dyDescent="0.25">
      <c r="D37" s="2"/>
      <c r="G37" s="4"/>
    </row>
    <row r="38" spans="4:7" x14ac:dyDescent="0.25">
      <c r="D38" s="2"/>
      <c r="G38" s="4"/>
    </row>
    <row r="39" spans="4:7" x14ac:dyDescent="0.25">
      <c r="D39" s="2"/>
      <c r="G39" s="4"/>
    </row>
  </sheetData>
  <mergeCells count="1">
    <mergeCell ref="C4:D4"/>
  </mergeCells>
  <conditionalFormatting sqref="G11 G8 G17:G39">
    <cfRule type="cellIs" dxfId="227" priority="32" operator="equal">
      <formula>"In behandeling"</formula>
    </cfRule>
    <cfRule type="cellIs" dxfId="226" priority="33" operator="equal">
      <formula>"Afgehandeld"</formula>
    </cfRule>
  </conditionalFormatting>
  <conditionalFormatting sqref="G11 G8 G17:G39">
    <cfRule type="cellIs" dxfId="225" priority="31" operator="equal">
      <formula>"Niet afgehandeld"</formula>
    </cfRule>
  </conditionalFormatting>
  <conditionalFormatting sqref="G11 G8 G17:G39">
    <cfRule type="iconSet" priority="70">
      <iconSet iconSet="3Symbols2">
        <cfvo type="percent" val="0"/>
        <cfvo type="percent" val="&quot;In behandeling&quot;"/>
        <cfvo type="num" val="&quot;Afgehandeld&quot;"/>
      </iconSet>
    </cfRule>
  </conditionalFormatting>
  <conditionalFormatting sqref="G10">
    <cfRule type="cellIs" dxfId="29" priority="29" operator="equal">
      <formula>"In behandeling"</formula>
    </cfRule>
    <cfRule type="cellIs" dxfId="28" priority="30" operator="equal">
      <formula>"Afgehandeld"</formula>
    </cfRule>
  </conditionalFormatting>
  <conditionalFormatting sqref="G10">
    <cfRule type="cellIs" dxfId="27" priority="28" operator="equal">
      <formula>"Niet afgehandeld"</formula>
    </cfRule>
  </conditionalFormatting>
  <conditionalFormatting sqref="G6">
    <cfRule type="cellIs" dxfId="26" priority="26" operator="equal">
      <formula>"In behandeling"</formula>
    </cfRule>
    <cfRule type="cellIs" dxfId="25" priority="27" operator="equal">
      <formula>"Afgehandeld"</formula>
    </cfRule>
  </conditionalFormatting>
  <conditionalFormatting sqref="G6">
    <cfRule type="cellIs" dxfId="24" priority="25" operator="equal">
      <formula>"Niet afgehandeld"</formula>
    </cfRule>
  </conditionalFormatting>
  <conditionalFormatting sqref="G13">
    <cfRule type="cellIs" dxfId="23" priority="23" operator="equal">
      <formula>"In behandeling"</formula>
    </cfRule>
    <cfRule type="cellIs" dxfId="22" priority="24" operator="equal">
      <formula>"Afgehandeld"</formula>
    </cfRule>
  </conditionalFormatting>
  <conditionalFormatting sqref="G13">
    <cfRule type="cellIs" dxfId="21" priority="22" operator="equal">
      <formula>"Niet afgehandeld"</formula>
    </cfRule>
  </conditionalFormatting>
  <conditionalFormatting sqref="G15">
    <cfRule type="cellIs" dxfId="20" priority="20" operator="equal">
      <formula>"In behandeling"</formula>
    </cfRule>
    <cfRule type="cellIs" dxfId="19" priority="21" operator="equal">
      <formula>"Afgehandeld"</formula>
    </cfRule>
  </conditionalFormatting>
  <conditionalFormatting sqref="G15">
    <cfRule type="cellIs" dxfId="18" priority="19" operator="equal">
      <formula>"Niet afgehandeld"</formula>
    </cfRule>
  </conditionalFormatting>
  <conditionalFormatting sqref="G5">
    <cfRule type="cellIs" dxfId="17" priority="17" operator="equal">
      <formula>"In behandeling"</formula>
    </cfRule>
    <cfRule type="cellIs" dxfId="16" priority="18" operator="equal">
      <formula>"Afgehandeld"</formula>
    </cfRule>
  </conditionalFormatting>
  <conditionalFormatting sqref="G5">
    <cfRule type="cellIs" dxfId="15" priority="16" operator="equal">
      <formula>"Niet afgehandeld"</formula>
    </cfRule>
  </conditionalFormatting>
  <conditionalFormatting sqref="G7">
    <cfRule type="cellIs" dxfId="14" priority="14" operator="equal">
      <formula>"In behandeling"</formula>
    </cfRule>
    <cfRule type="cellIs" dxfId="13" priority="15" operator="equal">
      <formula>"Afgehandeld"</formula>
    </cfRule>
  </conditionalFormatting>
  <conditionalFormatting sqref="G7">
    <cfRule type="cellIs" dxfId="12" priority="13" operator="equal">
      <formula>"Niet afgehandeld"</formula>
    </cfRule>
  </conditionalFormatting>
  <conditionalFormatting sqref="G9">
    <cfRule type="cellIs" dxfId="11" priority="11" operator="equal">
      <formula>"In behandeling"</formula>
    </cfRule>
    <cfRule type="cellIs" dxfId="10" priority="12" operator="equal">
      <formula>"Afgehandeld"</formula>
    </cfRule>
  </conditionalFormatting>
  <conditionalFormatting sqref="G9">
    <cfRule type="cellIs" dxfId="9" priority="10" operator="equal">
      <formula>"Niet afgehandeld"</formula>
    </cfRule>
  </conditionalFormatting>
  <conditionalFormatting sqref="G12">
    <cfRule type="cellIs" dxfId="8" priority="8" operator="equal">
      <formula>"In behandeling"</formula>
    </cfRule>
    <cfRule type="cellIs" dxfId="7" priority="9" operator="equal">
      <formula>"Afgehandeld"</formula>
    </cfRule>
  </conditionalFormatting>
  <conditionalFormatting sqref="G12">
    <cfRule type="cellIs" dxfId="6" priority="7" operator="equal">
      <formula>"Niet afgehandeld"</formula>
    </cfRule>
  </conditionalFormatting>
  <conditionalFormatting sqref="G14">
    <cfRule type="cellIs" dxfId="5" priority="5" operator="equal">
      <formula>"In behandeling"</formula>
    </cfRule>
    <cfRule type="cellIs" dxfId="4" priority="6" operator="equal">
      <formula>"Afgehandeld"</formula>
    </cfRule>
  </conditionalFormatting>
  <conditionalFormatting sqref="G14">
    <cfRule type="cellIs" dxfId="3" priority="4" operator="equal">
      <formula>"Niet afgehandeld"</formula>
    </cfRule>
  </conditionalFormatting>
  <conditionalFormatting sqref="G16">
    <cfRule type="cellIs" dxfId="2" priority="2" operator="equal">
      <formula>"In behandeling"</formula>
    </cfRule>
    <cfRule type="cellIs" dxfId="1" priority="3" operator="equal">
      <formula>"Afgehandeld"</formula>
    </cfRule>
  </conditionalFormatting>
  <conditionalFormatting sqref="G16">
    <cfRule type="cellIs" dxfId="0" priority="1" operator="equal">
      <formula>"Niet afgehandeld"</formula>
    </cfRule>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Setup!$A$3:$A$5</xm:f>
          </x14:formula1>
          <xm:sqref>G28:G29 G9:G10 G34:G39 G18:G19 G21:G23 G25 G5:G7 G31 G12:G16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8"/>
  <dimension ref="A2:F10"/>
  <sheetViews>
    <sheetView workbookViewId="0">
      <selection activeCell="E11" sqref="E11"/>
    </sheetView>
  </sheetViews>
  <sheetFormatPr defaultRowHeight="15" x14ac:dyDescent="0.25"/>
  <cols>
    <col min="1" max="1" width="18" customWidth="1"/>
  </cols>
  <sheetData>
    <row r="2" spans="1:6" x14ac:dyDescent="0.25">
      <c r="A2" s="35" t="s">
        <v>18</v>
      </c>
      <c r="B2" t="s">
        <v>50</v>
      </c>
      <c r="C2" t="s">
        <v>51</v>
      </c>
      <c r="D2" t="s">
        <v>52</v>
      </c>
      <c r="E2" t="s">
        <v>53</v>
      </c>
      <c r="F2" t="s">
        <v>54</v>
      </c>
    </row>
    <row r="3" spans="1:6" x14ac:dyDescent="0.25">
      <c r="A3" t="s">
        <v>167</v>
      </c>
      <c r="B3">
        <f>COUNTIF('Bewustwording &amp; organisatie'!G:G,"Afgehandeld")</f>
        <v>0</v>
      </c>
      <c r="C3">
        <f>COUNTIF('Integriteit &amp; veilige werkomgev'!G:G,"Afgehandeld")</f>
        <v>0</v>
      </c>
      <c r="D3">
        <f>COUNTIF('Bewustwording &amp; organisatie'!I:I,"Afgehandeld")</f>
        <v>0</v>
      </c>
      <c r="E3">
        <f>COUNTIF('Bewustwording &amp; organisatie'!J:J,"Afgehandeld")</f>
        <v>0</v>
      </c>
      <c r="F3">
        <f>COUNTIF('Bewustwording &amp; organisatie'!K:K,"Afgehandeld")</f>
        <v>0</v>
      </c>
    </row>
    <row r="4" spans="1:6" x14ac:dyDescent="0.25">
      <c r="A4" t="s">
        <v>166</v>
      </c>
      <c r="B4">
        <f>COUNTIF('Bewustwording &amp; organisatie'!G:G,"Niet afgehandeld")</f>
        <v>0</v>
      </c>
      <c r="C4">
        <f>COUNTIF('Integriteit &amp; veilige werkomgev'!G:G,"Niet afgehandeld")</f>
        <v>0</v>
      </c>
      <c r="D4">
        <f>COUNTIF('Bewustwording &amp; organisatie'!I:I,"Niet afgehandeld")</f>
        <v>0</v>
      </c>
      <c r="E4">
        <f>COUNTIF('Bewustwording &amp; organisatie'!J:J,"Niet afgehandeld")</f>
        <v>0</v>
      </c>
      <c r="F4">
        <f>COUNTIF('Bewustwording &amp; organisatie'!K:K,"Niet afgehandeld")</f>
        <v>0</v>
      </c>
    </row>
    <row r="5" spans="1:6" x14ac:dyDescent="0.25">
      <c r="A5" t="s">
        <v>19</v>
      </c>
      <c r="B5">
        <f>COUNTIF('Bewustwording &amp; organisatie'!G:G,"In behandeling")</f>
        <v>0</v>
      </c>
      <c r="C5">
        <f>COUNTIF('Integriteit &amp; veilige werkomgev'!G:G,"In behandeling")</f>
        <v>0</v>
      </c>
      <c r="D5">
        <f>COUNTIF('Bewustwording &amp; organisatie'!I:I,"In behandeling")</f>
        <v>0</v>
      </c>
      <c r="E5">
        <f>COUNTIF('Bewustwording &amp; organisatie'!J:J,"In behandeling")</f>
        <v>0</v>
      </c>
      <c r="F5">
        <f>COUNTIF('Bewustwording &amp; organisatie'!K:K,"In behandeling")</f>
        <v>0</v>
      </c>
    </row>
    <row r="10" spans="1:6" x14ac:dyDescent="0.25">
      <c r="A10" t="s">
        <v>164</v>
      </c>
      <c r="B10">
        <f>COUNTIF('Bewustwording &amp; organisatie'!G6:G11,"Afgehandeld")</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8</vt:i4>
      </vt:variant>
    </vt:vector>
  </HeadingPairs>
  <TitlesOfParts>
    <vt:vector size="8" baseType="lpstr">
      <vt:lpstr>Limburgse norm</vt:lpstr>
      <vt:lpstr>Bewustwording &amp; organisatie</vt:lpstr>
      <vt:lpstr>Integriteit &amp; veilige werkomgev</vt:lpstr>
      <vt:lpstr>Veilige publieke taak</vt:lpstr>
      <vt:lpstr>Informatie &amp; informatiebeveilig</vt:lpstr>
      <vt:lpstr>Beleid en handhaving</vt:lpstr>
      <vt:lpstr>Communicatie</vt:lpstr>
      <vt:lpstr>Setup</vt:lpstr>
    </vt:vector>
  </TitlesOfParts>
  <Company>VSPL2105</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Weersch van, Roel</dc:creator>
  <cp:lastModifiedBy>Weersch van, Roel</cp:lastModifiedBy>
  <dcterms:created xsi:type="dcterms:W3CDTF">2023-09-05T09:47:52Z</dcterms:created>
  <dcterms:modified xsi:type="dcterms:W3CDTF">2024-03-04T13:10:28Z</dcterms:modified>
</cp:coreProperties>
</file>